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13" activeTab="15"/>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11" sheetId="10" state="hidden" r:id="rId10"/>
    <sheet name="M12" sheetId="11" state="hidden" r:id="rId11"/>
    <sheet name="M19" sheetId="12" state="hidden" r:id="rId12"/>
    <sheet name="M10" sheetId="13" state="hidden" r:id="rId13"/>
    <sheet name="M6-T9" sheetId="14" r:id="rId14"/>
    <sheet name="M7-T9" sheetId="15" r:id="rId15"/>
    <sheet name="12T-M6" sheetId="16" r:id="rId16"/>
    <sheet name="12T-M7" sheetId="17" r:id="rId17"/>
    <sheet name="Thong tin" sheetId="18" state="hidden" r:id="rId18"/>
    <sheet name="Sheet2" sheetId="19" state="hidden" r:id="rId19"/>
    <sheet name="TT" sheetId="20" state="hidden" r:id="rId20"/>
  </sheets>
  <externalReferences>
    <externalReference r:id="rId23"/>
  </externalReferences>
  <definedNames/>
  <calcPr fullCalcOnLoad="1"/>
</workbook>
</file>

<file path=xl/sharedStrings.xml><?xml version="1.0" encoding="utf-8"?>
<sst xmlns="http://schemas.openxmlformats.org/spreadsheetml/2006/main" count="1152" uniqueCount="386">
  <si>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</si>
  <si>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</si>
  <si>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</si>
  <si>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</si>
  <si>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</si>
  <si>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</si>
  <si>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</si>
  <si>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</si>
  <si>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</si>
  <si>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</si>
  <si>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</si>
  <si>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</si>
  <si>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</si>
  <si>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</si>
  <si>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</si>
  <si>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</si>
  <si>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</si>
  <si>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</si>
  <si>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</si>
  <si>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</si>
  <si>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</si>
  <si>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</si>
  <si>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</si>
  <si>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</si>
  <si>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</si>
  <si>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</si>
  <si>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</si>
  <si>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</si>
  <si>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</si>
  <si>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</si>
  <si>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</si>
  <si>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</si>
  <si>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</si>
  <si>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</si>
  <si>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</si>
  <si>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</si>
  <si>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</si>
  <si>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</si>
  <si>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</si>
  <si>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</si>
  <si>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</si>
  <si>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</si>
  <si>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</si>
  <si>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</si>
  <si>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</si>
  <si>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</si>
  <si>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</si>
  <si>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</si>
  <si>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</si>
  <si>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</si>
  <si>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</si>
  <si>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</si>
  <si>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</si>
  <si>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</si>
  <si>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</si>
  <si>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</si>
  <si>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</si>
  <si>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</si>
  <si>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</si>
  <si>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</si>
  <si>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</si>
  <si>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</si>
  <si>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</si>
  <si>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</si>
  <si>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</si>
  <si>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</si>
  <si>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</si>
  <si>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</si>
  <si>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</si>
  <si>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</si>
  <si>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</si>
  <si>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</si>
  <si>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</si>
  <si>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</si>
  <si>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</si>
  <si>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</si>
  <si>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</si>
  <si>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</si>
  <si>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</si>
  <si>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</si>
  <si>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</si>
  <si>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</si>
  <si>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</si>
  <si>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</si>
  <si>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</si>
  <si>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</si>
  <si>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</si>
  <si>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</si>
  <si>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</si>
  <si>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</si>
  <si>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</si>
  <si>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</si>
  <si>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</si>
  <si>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</si>
  <si>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</si>
  <si>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</si>
  <si>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</si>
  <si>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</si>
  <si>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</si>
  <si>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</si>
  <si>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</si>
  <si>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</si>
  <si>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</si>
  <si>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</si>
  <si>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</si>
  <si>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</si>
  <si>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</si>
  <si>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</si>
  <si>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</si>
  <si>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</si>
  <si>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</si>
  <si>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</si>
  <si>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</si>
  <si>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</si>
  <si>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</si>
  <si>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</si>
  <si>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</si>
  <si>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</si>
  <si>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</si>
  <si>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</si>
  <si>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</si>
  <si>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</si>
  <si>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</si>
  <si>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</si>
  <si>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</si>
  <si>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</si>
  <si>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</si>
  <si>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</si>
  <si>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</si>
  <si>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</si>
  <si>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</si>
  <si>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</si>
  <si>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</si>
  <si>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</si>
  <si>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</si>
  <si>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</si>
  <si>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</si>
  <si>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</si>
  <si>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</si>
  <si>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</si>
  <si>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</si>
  <si>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</si>
  <si>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</si>
  <si>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</si>
  <si>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</si>
  <si>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</si>
  <si>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</si>
  <si>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</si>
  <si>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</si>
  <si>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</si>
  <si>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</si>
  <si>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</si>
  <si>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</si>
  <si>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</si>
  <si>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</si>
  <si>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</si>
  <si>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</si>
  <si>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</si>
  <si>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</si>
  <si>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</si>
  <si>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</si>
  <si>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</si>
  <si>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</si>
  <si>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</si>
  <si>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</si>
  <si>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</si>
  <si>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</si>
  <si>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</si>
  <si>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</si>
  <si>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</si>
  <si>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</si>
  <si>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</si>
  <si>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</si>
  <si>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</si>
  <si>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</si>
  <si>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</si>
  <si>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</si>
  <si>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</si>
  <si>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</si>
  <si>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</si>
  <si>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</si>
  <si>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</si>
  <si>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</si>
  <si>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</si>
  <si>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</si>
  <si>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</si>
  <si>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</si>
  <si>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</si>
  <si>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</si>
  <si>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</si>
  <si>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</si>
  <si>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</si>
  <si>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</si>
  <si>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</si>
  <si>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</si>
  <si>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</si>
  <si>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</si>
  <si>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</si>
  <si>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</si>
  <si>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</si>
  <si>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</si>
  <si>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</si>
  <si>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</si>
  <si>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</si>
  <si>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</si>
  <si>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</si>
  <si>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</si>
  <si>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</si>
  <si>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</si>
  <si>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</si>
  <si>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</si>
  <si>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</si>
  <si>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</si>
  <si>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</si>
  <si>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</si>
  <si>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</si>
  <si>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</si>
  <si>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</si>
  <si>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</si>
  <si>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</si>
  <si>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</si>
  <si>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</si>
  <si>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</si>
  <si>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</si>
  <si>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</si>
  <si>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</si>
  <si>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</si>
  <si>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</si>
  <si>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</si>
  <si>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</si>
  <si>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</si>
  <si>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</si>
  <si>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</si>
  <si>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</si>
  <si>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</si>
  <si>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</si>
  <si>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</si>
  <si>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</si>
  <si>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</si>
  <si>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</si>
  <si>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</si>
  <si>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</si>
  <si>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</si>
  <si>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</si>
  <si>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</si>
  <si>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</si>
  <si>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</si>
  <si>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</si>
  <si>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</si>
  <si>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</si>
  <si>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</si>
  <si>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</si>
  <si>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</si>
  <si>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</si>
  <si>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</si>
  <si>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</si>
  <si>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</si>
  <si>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</si>
  <si>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</si>
  <si>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</si>
  <si>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</si>
  <si>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</si>
  <si>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</si>
  <si>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</si>
  <si>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</si>
  <si>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</si>
  <si>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</si>
  <si>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</si>
  <si>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</si>
  <si>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</si>
  <si>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</si>
  <si>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</si>
  <si>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</si>
  <si>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</si>
  <si>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</si>
  <si>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</si>
  <si>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</si>
  <si>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</si>
  <si>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</si>
  <si>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</si>
  <si>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</si>
  <si>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</si>
  <si>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</si>
  <si>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</si>
  <si>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</si>
  <si>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</si>
  <si>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</si>
  <si>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</si>
  <si>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</si>
  <si>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</si>
  <si>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</si>
  <si>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</si>
  <si>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</si>
  <si>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</si>
  <si>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</si>
  <si>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</si>
  <si>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</si>
  <si>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</si>
  <si>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</si>
  <si>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</si>
  <si>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</si>
  <si>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</si>
  <si>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</si>
  <si>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</si>
  <si>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</si>
  <si>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</si>
  <si>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</si>
  <si>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</si>
  <si>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</si>
  <si>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</si>
  <si>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</si>
  <si>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</si>
  <si>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</si>
  <si>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</si>
  <si>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</si>
  <si>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</si>
  <si>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</si>
  <si>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</si>
  <si>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</si>
  <si>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</si>
  <si>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</si>
  <si>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</si>
  <si>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</si>
  <si>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</si>
  <si>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</si>
  <si>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</si>
  <si>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</si>
  <si>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</si>
  <si>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</si>
  <si>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</si>
  <si>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</si>
  <si>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</si>
  <si>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</si>
  <si>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</si>
  <si>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</si>
  <si>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</si>
  <si>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</si>
  <si>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</si>
  <si>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</si>
  <si>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</si>
  <si>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</si>
  <si>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</si>
  <si>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</si>
  <si>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</si>
  <si>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</si>
  <si>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</si>
  <si>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</si>
  <si>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</si>
  <si>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</si>
  <si>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</si>
  <si>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</si>
  <si>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</si>
  <si>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</si>
  <si>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</si>
  <si>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</si>
  <si>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</si>
  <si>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</si>
  <si>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</si>
  <si>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</si>
  <si>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</si>
  <si>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</si>
  <si>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</si>
  <si>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</si>
  <si>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</si>
  <si>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</si>
  <si>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</si>
  <si>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</si>
  <si>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</si>
  <si>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</si>
  <si>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</si>
  <si>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</si>
  <si>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</si>
  <si>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</si>
  <si>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</si>
  <si>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</si>
  <si>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</si>
  <si>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</si>
  <si>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</si>
  <si>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</si>
  <si>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 xml:space="preserve">CHIA THEO CƠ QUAN THI HÀNH ÁN </t>
  </si>
  <si>
    <t xml:space="preserve"> CỤC TRƯỞNG</t>
  </si>
  <si>
    <t>Nguyễn Đức Biên</t>
  </si>
  <si>
    <t>(đã ký)</t>
  </si>
  <si>
    <t>12 tháng / năm 2019</t>
  </si>
  <si>
    <t>Hậu Giang, ngày 30 tháng 9 năm 2019</t>
  </si>
  <si>
    <t>Tháng 9 năm 2019</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</si>
</sst>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 numFmtId="174" formatCode="_(* #,##0.000_);_(* \(#,##0.000\);_(* &quot;-&quot;??_);_(@_)"/>
    <numFmt numFmtId="175" formatCode="_(* #,##0.0000_);_(* \(#,##0.0000\);_(* &quot;-&quot;??_);_(@_)"/>
    <numFmt numFmtId="176" formatCode="#,##0.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61">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1" xfId="0" applyFill="1" applyBorder="1" applyAlignment="1">
      <alignment/>
    </xf>
    <xf numFmtId="0" fontId="0" fillId="36" borderId="11" xfId="0" applyFont="1" applyFill="1" applyBorder="1" applyAlignment="1">
      <alignment/>
    </xf>
    <xf numFmtId="0" fontId="0" fillId="36" borderId="21" xfId="0" applyFont="1" applyFill="1" applyBorder="1" applyAlignment="1">
      <alignment/>
    </xf>
    <xf numFmtId="10" fontId="7" fillId="0" borderId="11" xfId="55" applyNumberFormat="1" applyFont="1" applyFill="1" applyBorder="1" applyAlignment="1">
      <alignment horizontal="right" vertical="center"/>
      <protection/>
    </xf>
    <xf numFmtId="10" fontId="3" fillId="0" borderId="11" xfId="55" applyNumberFormat="1" applyFont="1" applyFill="1" applyBorder="1" applyAlignment="1">
      <alignment horizontal="right" vertical="center"/>
      <protection/>
    </xf>
    <xf numFmtId="10" fontId="8" fillId="0" borderId="11" xfId="55" applyNumberFormat="1" applyFont="1" applyFill="1" applyBorder="1" applyAlignment="1">
      <alignment horizontal="right" vertical="center"/>
      <protection/>
    </xf>
    <xf numFmtId="10" fontId="9" fillId="0" borderId="11" xfId="55" applyNumberFormat="1" applyFont="1" applyFill="1" applyBorder="1" applyAlignment="1">
      <alignment horizontal="right" vertical="center"/>
      <protection/>
    </xf>
    <xf numFmtId="49" fontId="1" fillId="35" borderId="0" xfId="0" applyNumberFormat="1" applyFont="1" applyFill="1" applyBorder="1" applyAlignment="1">
      <alignment horizontal="center" vertical="center" wrapText="1"/>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4" fillId="35" borderId="0" xfId="0" applyNumberFormat="1" applyFont="1" applyFill="1" applyAlignment="1">
      <alignment horizontal="center" wrapText="1"/>
    </xf>
    <xf numFmtId="49" fontId="0" fillId="35" borderId="17" xfId="0" applyNumberFormat="1" applyFont="1" applyFill="1" applyBorder="1" applyAlignment="1">
      <alignment horizontal="center"/>
    </xf>
    <xf numFmtId="174" fontId="22" fillId="35" borderId="0" xfId="42" applyNumberFormat="1" applyFont="1" applyFill="1" applyAlignment="1">
      <alignment/>
    </xf>
    <xf numFmtId="4" fontId="11" fillId="0" borderId="11" xfId="56" applyNumberFormat="1" applyFont="1" applyFill="1" applyBorder="1" applyAlignment="1" applyProtection="1">
      <alignment horizontal="center" vertical="center"/>
      <protection/>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2" fontId="7" fillId="0" borderId="18" xfId="0" applyNumberFormat="1" applyFont="1" applyBorder="1" applyAlignment="1">
      <alignment horizontal="center" vertical="center" wrapText="1"/>
    </xf>
    <xf numFmtId="2" fontId="7" fillId="0" borderId="22"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2"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center"/>
    </xf>
    <xf numFmtId="2" fontId="13" fillId="0" borderId="0" xfId="0" applyNumberFormat="1" applyFont="1" applyBorder="1" applyAlignment="1">
      <alignment horizontal="left"/>
    </xf>
    <xf numFmtId="2" fontId="15" fillId="0" borderId="0" xfId="0" applyNumberFormat="1" applyFont="1" applyBorder="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3" fillId="35" borderId="0" xfId="0" applyNumberFormat="1" applyFont="1" applyFill="1" applyAlignment="1">
      <alignment horizontal="center"/>
    </xf>
    <xf numFmtId="2" fontId="5"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2"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15"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0" fontId="3" fillId="35" borderId="10" xfId="0" applyNumberFormat="1"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2"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2" xfId="0" applyFont="1" applyFill="1" applyBorder="1" applyAlignment="1">
      <alignment horizontal="center" vertical="center" wrapText="1"/>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4"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1" fillId="0" borderId="0" xfId="57" applyNumberFormat="1" applyFont="1" applyBorder="1" applyAlignment="1">
      <alignment horizontal="center" wrapText="1"/>
      <protection/>
    </xf>
    <xf numFmtId="49" fontId="1" fillId="0" borderId="0" xfId="57" applyNumberFormat="1" applyFont="1" applyAlignment="1">
      <alignment horizontal="center"/>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18" xfId="57" applyNumberFormat="1" applyFont="1" applyFill="1" applyBorder="1" applyAlignment="1">
      <alignment horizontal="center" vertical="center" wrapText="1" readingOrder="1"/>
      <protection/>
    </xf>
    <xf numFmtId="49" fontId="9" fillId="0" borderId="22"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2" fillId="0" borderId="0" xfId="57" applyNumberFormat="1" applyFont="1" applyAlignment="1">
      <alignment horizontal="left"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49" fontId="1" fillId="0" borderId="0" xfId="57" applyNumberFormat="1" applyFont="1" applyAlignment="1">
      <alignment horizontal="center" wrapText="1"/>
      <protection/>
    </xf>
    <xf numFmtId="0" fontId="20" fillId="0" borderId="10" xfId="57" applyFont="1" applyFill="1" applyBorder="1" applyAlignment="1">
      <alignment horizontal="center" vertical="center" wrapText="1"/>
      <protection/>
    </xf>
    <xf numFmtId="0" fontId="20" fillId="0" borderId="21"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49" fontId="1" fillId="0" borderId="0" xfId="57" applyNumberFormat="1" applyFont="1" applyAlignment="1">
      <alignment horizontal="center" vertic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24" xfId="57" applyFont="1" applyFill="1" applyBorder="1" applyAlignment="1">
      <alignment horizontal="center" wrapText="1"/>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2"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2"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20" fillId="0" borderId="14" xfId="57" applyFont="1" applyFill="1" applyBorder="1" applyAlignment="1">
      <alignment horizontal="center" vertical="center" wrapText="1"/>
      <protection/>
    </xf>
    <xf numFmtId="0" fontId="20" fillId="0" borderId="24"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4"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0" fontId="9" fillId="0" borderId="0" xfId="57" applyFont="1" applyBorder="1" applyAlignment="1">
      <alignment horizontal="left"/>
      <protection/>
    </xf>
    <xf numFmtId="0" fontId="9" fillId="0" borderId="0" xfId="57" applyFont="1" applyAlignment="1">
      <alignment horizontal="left"/>
      <protection/>
    </xf>
    <xf numFmtId="0" fontId="1" fillId="0" borderId="0" xfId="57" applyFont="1" applyAlignment="1">
      <alignment horizontal="center"/>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0" fontId="3" fillId="0" borderId="10"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3" fillId="0" borderId="13"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3" fillId="0" borderId="0" xfId="57" applyNumberFormat="1" applyFont="1" applyAlignment="1">
      <alignment horizontal="left"/>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2"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3"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12" fillId="0" borderId="0" xfId="57" applyFont="1" applyAlignment="1">
      <alignment horizontal="center"/>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49" fontId="3" fillId="0" borderId="11" xfId="0" applyNumberFormat="1" applyFont="1" applyFill="1" applyBorder="1" applyAlignment="1">
      <alignment horizontal="center" vertical="center" wrapText="1"/>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3" fillId="35" borderId="0" xfId="0" applyNumberFormat="1" applyFont="1" applyFill="1" applyAlignment="1">
      <alignment horizontal="left"/>
    </xf>
    <xf numFmtId="49" fontId="3" fillId="35" borderId="0" xfId="0" applyNumberFormat="1" applyFont="1" applyFill="1" applyAlignment="1">
      <alignment horizontal="left" wrapText="1"/>
    </xf>
    <xf numFmtId="0" fontId="1" fillId="35" borderId="0" xfId="0" applyNumberFormat="1" applyFont="1" applyFill="1" applyAlignment="1">
      <alignment horizontal="center" wrapText="1"/>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0" fillId="35" borderId="0" xfId="0" applyNumberFormat="1" applyFont="1" applyFill="1" applyBorder="1" applyAlignment="1">
      <alignment horizontal="center" vertical="center"/>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10" xfId="0" applyNumberFormat="1" applyFont="1" applyFill="1" applyBorder="1" applyAlignment="1" applyProtection="1">
      <alignment horizontal="center" vertical="center" wrapText="1"/>
      <protection/>
    </xf>
    <xf numFmtId="49" fontId="9" fillId="35" borderId="21"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18" xfId="0" applyNumberFormat="1" applyFont="1" applyFill="1" applyBorder="1" applyAlignment="1" applyProtection="1">
      <alignment horizontal="center" vertical="center" wrapText="1"/>
      <protection/>
    </xf>
    <xf numFmtId="49" fontId="9" fillId="35" borderId="22"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2" xfId="0" applyNumberFormat="1" applyFont="1" applyFill="1" applyBorder="1" applyAlignment="1" applyProtection="1">
      <alignment horizontal="center" vertical="center" wrapText="1"/>
      <protection/>
    </xf>
    <xf numFmtId="49" fontId="9" fillId="35" borderId="23"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4"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8" fillId="35" borderId="14" xfId="0" applyNumberFormat="1" applyFont="1" applyFill="1" applyBorder="1" applyAlignment="1" applyProtection="1">
      <alignment horizontal="center" vertical="center" wrapText="1"/>
      <protection/>
    </xf>
    <xf numFmtId="49" fontId="8" fillId="35" borderId="24"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4"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43" fillId="35" borderId="0" xfId="0" applyNumberFormat="1" applyFont="1" applyFill="1" applyAlignment="1">
      <alignment horizontal="center"/>
    </xf>
    <xf numFmtId="0" fontId="45"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49" fontId="44" fillId="35" borderId="0" xfId="0" applyNumberFormat="1" applyFont="1" applyFill="1" applyAlignment="1">
      <alignment horizontal="center" wrapText="1"/>
    </xf>
    <xf numFmtId="49" fontId="9" fillId="35" borderId="13" xfId="0" applyNumberFormat="1" applyFont="1" applyFill="1" applyBorder="1" applyAlignment="1" applyProtection="1">
      <alignment horizontal="center" vertical="center" wrapText="1"/>
      <protection/>
    </xf>
    <xf numFmtId="49" fontId="0" fillId="35" borderId="17" xfId="0" applyNumberFormat="1" applyFont="1" applyFill="1" applyBorder="1" applyAlignment="1">
      <alignment horizontal="center"/>
    </xf>
    <xf numFmtId="49" fontId="20" fillId="35" borderId="11" xfId="0" applyNumberFormat="1" applyFont="1" applyFill="1" applyBorder="1" applyAlignment="1" applyProtection="1">
      <alignment horizontal="center" vertical="center" wrapText="1"/>
      <protection/>
    </xf>
    <xf numFmtId="49" fontId="20" fillId="35" borderId="11" xfId="0" applyNumberFormat="1" applyFont="1" applyFill="1" applyBorder="1" applyAlignment="1">
      <alignment horizontal="center" vertical="center" wrapText="1"/>
    </xf>
    <xf numFmtId="49" fontId="0" fillId="35" borderId="0" xfId="0" applyNumberFormat="1" applyFont="1" applyFill="1" applyBorder="1" applyAlignment="1">
      <alignment horizontal="center"/>
    </xf>
    <xf numFmtId="49" fontId="0" fillId="35" borderId="0" xfId="0" applyNumberFormat="1" applyFont="1" applyFill="1" applyBorder="1" applyAlignment="1">
      <alignment horizontal="center" wrapText="1"/>
    </xf>
    <xf numFmtId="0" fontId="45" fillId="35" borderId="0" xfId="0" applyNumberFormat="1" applyFont="1" applyFill="1" applyBorder="1" applyAlignment="1">
      <alignment horizontal="center" vertical="center" wrapText="1"/>
    </xf>
    <xf numFmtId="0" fontId="45" fillId="35" borderId="0" xfId="0" applyNumberFormat="1" applyFont="1" applyFill="1" applyBorder="1" applyAlignment="1">
      <alignment horizontal="center" vertical="center"/>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20" t="s">
        <v>0</v>
      </c>
      <c r="B1" s="420"/>
      <c r="C1" s="1"/>
      <c r="D1" s="421" t="s">
        <v>1</v>
      </c>
      <c r="E1" s="421"/>
      <c r="F1" s="421"/>
      <c r="G1" s="421"/>
      <c r="H1" s="421"/>
      <c r="I1" s="421"/>
      <c r="J1" s="421"/>
      <c r="K1" s="421"/>
      <c r="L1" s="422" t="s">
        <v>2</v>
      </c>
      <c r="M1" s="423"/>
      <c r="N1" s="423"/>
    </row>
    <row r="2" spans="1:16" ht="16.5" customHeight="1">
      <c r="A2" s="1" t="s">
        <v>3</v>
      </c>
      <c r="B2" s="1"/>
      <c r="C2" s="1"/>
      <c r="D2" s="421" t="s">
        <v>4</v>
      </c>
      <c r="E2" s="421"/>
      <c r="F2" s="421"/>
      <c r="G2" s="421"/>
      <c r="H2" s="421"/>
      <c r="I2" s="421"/>
      <c r="J2" s="421"/>
      <c r="K2" s="421"/>
      <c r="L2" s="418" t="s">
        <v>5</v>
      </c>
      <c r="M2" s="418"/>
      <c r="N2" s="418"/>
      <c r="P2" s="3"/>
    </row>
    <row r="3" spans="1:16" ht="16.5" customHeight="1">
      <c r="A3" s="1" t="s">
        <v>6</v>
      </c>
      <c r="B3" s="1"/>
      <c r="C3" s="4"/>
      <c r="D3" s="424" t="s">
        <v>7</v>
      </c>
      <c r="E3" s="424"/>
      <c r="F3" s="424"/>
      <c r="G3" s="424"/>
      <c r="H3" s="424"/>
      <c r="I3" s="424"/>
      <c r="J3" s="424"/>
      <c r="K3" s="424"/>
      <c r="L3" s="422" t="s">
        <v>8</v>
      </c>
      <c r="M3" s="423"/>
      <c r="N3" s="423"/>
      <c r="P3" s="5"/>
    </row>
    <row r="4" spans="1:16" ht="16.5" customHeight="1">
      <c r="A4" s="6" t="s">
        <v>9</v>
      </c>
      <c r="B4" s="6"/>
      <c r="C4" s="7"/>
      <c r="D4" s="8"/>
      <c r="E4" s="8"/>
      <c r="F4" s="7"/>
      <c r="G4" s="9"/>
      <c r="H4" s="9"/>
      <c r="I4" s="9"/>
      <c r="J4" s="7"/>
      <c r="K4" s="8"/>
      <c r="L4" s="418" t="s">
        <v>10</v>
      </c>
      <c r="M4" s="418"/>
      <c r="N4" s="418"/>
      <c r="P4" s="5"/>
    </row>
    <row r="5" spans="1:16" ht="16.5" customHeight="1">
      <c r="A5" s="10"/>
      <c r="B5" s="7"/>
      <c r="C5" s="7"/>
      <c r="D5" s="7"/>
      <c r="E5" s="7"/>
      <c r="F5" s="11"/>
      <c r="G5" s="12"/>
      <c r="H5" s="12"/>
      <c r="I5" s="12"/>
      <c r="J5" s="11"/>
      <c r="K5" s="13"/>
      <c r="L5" s="419" t="s">
        <v>11</v>
      </c>
      <c r="M5" s="419"/>
      <c r="N5" s="419"/>
      <c r="P5" s="5"/>
    </row>
    <row r="6" spans="1:16" ht="18.75" customHeight="1">
      <c r="A6" s="425" t="s">
        <v>12</v>
      </c>
      <c r="B6" s="426"/>
      <c r="C6" s="431" t="s">
        <v>13</v>
      </c>
      <c r="D6" s="433" t="s">
        <v>14</v>
      </c>
      <c r="E6" s="434"/>
      <c r="F6" s="434"/>
      <c r="G6" s="434"/>
      <c r="H6" s="434"/>
      <c r="I6" s="434"/>
      <c r="J6" s="434"/>
      <c r="K6" s="434"/>
      <c r="L6" s="434"/>
      <c r="M6" s="434"/>
      <c r="N6" s="435"/>
      <c r="P6" s="5"/>
    </row>
    <row r="7" spans="1:16" ht="20.25" customHeight="1">
      <c r="A7" s="427"/>
      <c r="B7" s="428"/>
      <c r="C7" s="432"/>
      <c r="D7" s="436" t="s">
        <v>15</v>
      </c>
      <c r="E7" s="438" t="s">
        <v>16</v>
      </c>
      <c r="F7" s="439"/>
      <c r="G7" s="440"/>
      <c r="H7" s="441" t="s">
        <v>17</v>
      </c>
      <c r="I7" s="441" t="s">
        <v>18</v>
      </c>
      <c r="J7" s="441" t="s">
        <v>19</v>
      </c>
      <c r="K7" s="441" t="s">
        <v>20</v>
      </c>
      <c r="L7" s="441" t="s">
        <v>21</v>
      </c>
      <c r="M7" s="441" t="s">
        <v>22</v>
      </c>
      <c r="N7" s="441" t="s">
        <v>23</v>
      </c>
      <c r="O7" s="5"/>
      <c r="P7" s="5"/>
    </row>
    <row r="8" spans="1:16" ht="21" customHeight="1">
      <c r="A8" s="427"/>
      <c r="B8" s="428"/>
      <c r="C8" s="432"/>
      <c r="D8" s="436"/>
      <c r="E8" s="443" t="s">
        <v>24</v>
      </c>
      <c r="F8" s="444" t="s">
        <v>25</v>
      </c>
      <c r="G8" s="445"/>
      <c r="H8" s="441"/>
      <c r="I8" s="441"/>
      <c r="J8" s="441"/>
      <c r="K8" s="441"/>
      <c r="L8" s="441"/>
      <c r="M8" s="441"/>
      <c r="N8" s="441"/>
      <c r="O8" s="446"/>
      <c r="P8" s="446"/>
    </row>
    <row r="9" spans="1:16" ht="39.75" customHeight="1">
      <c r="A9" s="429"/>
      <c r="B9" s="430"/>
      <c r="C9" s="432"/>
      <c r="D9" s="437"/>
      <c r="E9" s="442"/>
      <c r="F9" s="14" t="s">
        <v>26</v>
      </c>
      <c r="G9" s="16" t="s">
        <v>27</v>
      </c>
      <c r="H9" s="442"/>
      <c r="I9" s="442"/>
      <c r="J9" s="442"/>
      <c r="K9" s="442"/>
      <c r="L9" s="442"/>
      <c r="M9" s="442"/>
      <c r="N9" s="442"/>
      <c r="O9" s="15"/>
      <c r="P9" s="15"/>
    </row>
    <row r="10" spans="1:16" s="19" customFormat="1" ht="11.25" customHeight="1">
      <c r="A10" s="447" t="s">
        <v>28</v>
      </c>
      <c r="B10" s="448"/>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49"/>
      <c r="K28" s="449"/>
      <c r="L28" s="449"/>
      <c r="M28" s="449"/>
    </row>
    <row r="29" spans="1:13" s="5" customFormat="1" ht="21.75" customHeight="1">
      <c r="A29" s="42"/>
      <c r="B29" s="43"/>
      <c r="C29" s="13"/>
      <c r="D29" s="13"/>
      <c r="E29" s="13"/>
      <c r="F29" s="13"/>
      <c r="G29" s="13"/>
      <c r="H29" s="13"/>
      <c r="I29" s="450"/>
      <c r="J29" s="450"/>
      <c r="K29" s="450"/>
      <c r="L29" s="450"/>
      <c r="M29" s="450"/>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51"/>
      <c r="J32" s="451"/>
    </row>
    <row r="33" spans="1:10" s="5" customFormat="1" ht="21.75" customHeight="1">
      <c r="A33" s="46"/>
      <c r="B33" s="18"/>
      <c r="C33" s="44"/>
      <c r="D33" s="44" t="s">
        <v>59</v>
      </c>
      <c r="E33" s="44"/>
      <c r="I33" s="450"/>
      <c r="J33" s="450"/>
    </row>
    <row r="34" s="5" customFormat="1" ht="19.5" customHeight="1">
      <c r="A34" s="47"/>
    </row>
    <row r="35" spans="1:13" ht="24" customHeight="1">
      <c r="A35" s="452"/>
      <c r="B35" s="452"/>
      <c r="C35" s="5"/>
      <c r="D35" s="5"/>
      <c r="E35" s="5"/>
      <c r="F35" s="5"/>
      <c r="G35" s="5"/>
      <c r="H35" s="5"/>
      <c r="I35" s="452"/>
      <c r="J35" s="452"/>
      <c r="K35" s="5"/>
      <c r="L35" s="5"/>
      <c r="M35" s="5"/>
    </row>
    <row r="36" spans="1:13" ht="17.25" customHeight="1">
      <c r="A36" s="446"/>
      <c r="B36" s="446"/>
      <c r="C36" s="5"/>
      <c r="D36" s="5"/>
      <c r="E36" s="5"/>
      <c r="F36" s="5"/>
      <c r="G36" s="5"/>
      <c r="H36" s="5"/>
      <c r="I36" s="446"/>
      <c r="J36" s="446"/>
      <c r="K36" s="5"/>
      <c r="L36" s="5"/>
      <c r="M36" s="5"/>
    </row>
    <row r="37" spans="1:13" ht="17.25" customHeight="1">
      <c r="A37" s="446"/>
      <c r="B37" s="446"/>
      <c r="C37" s="5"/>
      <c r="D37" s="5"/>
      <c r="E37" s="5"/>
      <c r="F37" s="5"/>
      <c r="G37" s="5"/>
      <c r="H37" s="5"/>
      <c r="I37" s="446"/>
      <c r="J37" s="446"/>
      <c r="K37" s="5"/>
      <c r="L37" s="5"/>
      <c r="M37" s="5"/>
    </row>
    <row r="38" spans="1:13" ht="17.25" customHeight="1">
      <c r="A38" s="446"/>
      <c r="B38" s="446"/>
      <c r="C38" s="5"/>
      <c r="D38" s="5"/>
      <c r="E38" s="5"/>
      <c r="F38" s="5"/>
      <c r="G38" s="5"/>
      <c r="H38" s="5"/>
      <c r="I38" s="446"/>
      <c r="J38" s="446"/>
      <c r="K38" s="5"/>
      <c r="L38" s="5"/>
      <c r="M38" s="5"/>
    </row>
    <row r="39" spans="1:13" ht="17.25" customHeight="1">
      <c r="A39" s="446"/>
      <c r="B39" s="446"/>
      <c r="C39" s="5"/>
      <c r="D39" s="5"/>
      <c r="E39" s="5"/>
      <c r="F39" s="5"/>
      <c r="G39" s="5"/>
      <c r="H39" s="5"/>
      <c r="I39" s="446"/>
      <c r="J39" s="446"/>
      <c r="K39" s="5"/>
      <c r="L39" s="5"/>
      <c r="M39" s="5"/>
    </row>
    <row r="40" spans="1:13" ht="15">
      <c r="A40" s="47"/>
      <c r="B40" s="5"/>
      <c r="C40" s="5"/>
      <c r="D40" s="5"/>
      <c r="E40" s="5"/>
      <c r="F40" s="5"/>
      <c r="G40" s="5"/>
      <c r="H40" s="5"/>
      <c r="I40" s="446"/>
      <c r="J40" s="446"/>
      <c r="K40" s="5"/>
      <c r="L40" s="5"/>
      <c r="M40" s="5"/>
    </row>
    <row r="41" spans="1:13" ht="15">
      <c r="A41" s="47"/>
      <c r="B41" s="5"/>
      <c r="C41" s="5"/>
      <c r="D41" s="5"/>
      <c r="E41" s="5"/>
      <c r="F41" s="5"/>
      <c r="G41" s="5"/>
      <c r="H41" s="5"/>
      <c r="I41" s="15"/>
      <c r="J41" s="15"/>
      <c r="K41" s="5"/>
      <c r="L41" s="5"/>
      <c r="M41" s="5"/>
    </row>
    <row r="42" spans="1:13" ht="17.25">
      <c r="A42" s="47"/>
      <c r="B42" s="452"/>
      <c r="C42" s="452"/>
      <c r="D42" s="452"/>
      <c r="E42" s="452"/>
      <c r="F42" s="452"/>
      <c r="G42" s="48"/>
      <c r="H42" s="48"/>
      <c r="I42" s="5"/>
      <c r="J42" s="5"/>
      <c r="K42" s="5"/>
      <c r="L42" s="5"/>
      <c r="M42" s="5"/>
    </row>
    <row r="43" spans="1:13" ht="15.75">
      <c r="A43" s="47"/>
      <c r="B43" s="446"/>
      <c r="C43" s="446"/>
      <c r="D43" s="446"/>
      <c r="E43" s="446"/>
      <c r="F43" s="446"/>
      <c r="G43" s="15"/>
      <c r="H43" s="15"/>
      <c r="I43" s="5"/>
      <c r="J43" s="5"/>
      <c r="K43" s="49"/>
      <c r="L43" s="49"/>
      <c r="M43" s="49"/>
    </row>
    <row r="44" spans="1:13" ht="15">
      <c r="A44" s="47"/>
      <c r="B44" s="446"/>
      <c r="C44" s="446"/>
      <c r="D44" s="446"/>
      <c r="E44" s="446"/>
      <c r="F44" s="446"/>
      <c r="G44" s="15"/>
      <c r="H44" s="15"/>
      <c r="I44" s="5"/>
      <c r="J44" s="5"/>
      <c r="K44" s="5"/>
      <c r="L44" s="5"/>
      <c r="M44" s="5"/>
    </row>
    <row r="45" spans="1:13" ht="15">
      <c r="A45" s="47"/>
      <c r="B45" s="446"/>
      <c r="C45" s="446"/>
      <c r="D45" s="446"/>
      <c r="E45" s="446"/>
      <c r="F45" s="446"/>
      <c r="G45" s="15"/>
      <c r="H45" s="15"/>
      <c r="I45" s="5"/>
      <c r="J45" s="5"/>
      <c r="K45" s="5"/>
      <c r="L45" s="5"/>
      <c r="M45" s="5"/>
    </row>
    <row r="46" spans="1:13" ht="15">
      <c r="A46" s="47"/>
      <c r="B46" s="446"/>
      <c r="C46" s="446"/>
      <c r="D46" s="446"/>
      <c r="E46" s="446"/>
      <c r="F46" s="446"/>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39" customWidth="1"/>
    <col min="2" max="2" width="30.57421875" style="239" customWidth="1"/>
    <col min="3" max="3" width="5.8515625" style="239" customWidth="1"/>
    <col min="4" max="4" width="6.421875" style="239" customWidth="1"/>
    <col min="5" max="5" width="6.00390625" style="239" customWidth="1"/>
    <col min="6" max="6" width="6.421875" style="239" customWidth="1"/>
    <col min="7" max="7" width="6.28125" style="239" customWidth="1"/>
    <col min="8" max="9" width="5.7109375" style="239" customWidth="1"/>
    <col min="10" max="10" width="5.28125" style="239" customWidth="1"/>
    <col min="11" max="11" width="6.00390625" style="239" customWidth="1"/>
    <col min="12" max="12" width="6.140625" style="239" customWidth="1"/>
    <col min="13" max="15" width="5.8515625" style="239" customWidth="1"/>
    <col min="16" max="16" width="5.140625" style="239" customWidth="1"/>
    <col min="17" max="17" width="5.8515625" style="239" customWidth="1"/>
    <col min="18" max="18" width="5.7109375" style="239" customWidth="1"/>
    <col min="19" max="20" width="4.8515625" style="239" customWidth="1"/>
    <col min="21" max="21" width="6.7109375" style="239" customWidth="1"/>
    <col min="22" max="16384" width="9.140625" style="239" customWidth="1"/>
  </cols>
  <sheetData>
    <row r="1" spans="1:23" ht="18" customHeight="1">
      <c r="A1" s="574" t="s">
        <v>358</v>
      </c>
      <c r="B1" s="574"/>
      <c r="C1" s="233"/>
      <c r="D1" s="233"/>
      <c r="E1" s="234"/>
      <c r="F1" s="584" t="s">
        <v>220</v>
      </c>
      <c r="G1" s="584"/>
      <c r="H1" s="584"/>
      <c r="I1" s="584"/>
      <c r="J1" s="584"/>
      <c r="K1" s="584"/>
      <c r="L1" s="584"/>
      <c r="M1" s="584"/>
      <c r="N1" s="584"/>
      <c r="O1" s="235"/>
      <c r="P1" s="236"/>
      <c r="Q1" s="236"/>
      <c r="R1" s="236"/>
      <c r="S1" s="236"/>
      <c r="T1" s="236"/>
      <c r="U1" s="237"/>
      <c r="V1" s="238"/>
      <c r="W1" s="237"/>
    </row>
    <row r="2" spans="1:23" ht="15" customHeight="1">
      <c r="A2" s="575" t="s">
        <v>359</v>
      </c>
      <c r="B2" s="575"/>
      <c r="C2" s="240"/>
      <c r="D2" s="232"/>
      <c r="E2" s="241"/>
      <c r="F2" s="584"/>
      <c r="G2" s="584"/>
      <c r="H2" s="584"/>
      <c r="I2" s="584"/>
      <c r="J2" s="584"/>
      <c r="K2" s="584"/>
      <c r="L2" s="584"/>
      <c r="M2" s="584"/>
      <c r="N2" s="584"/>
      <c r="O2" s="577" t="s">
        <v>221</v>
      </c>
      <c r="P2" s="577"/>
      <c r="Q2" s="577"/>
      <c r="R2" s="577"/>
      <c r="S2" s="577"/>
      <c r="T2" s="577"/>
      <c r="U2" s="577"/>
      <c r="V2" s="242"/>
      <c r="W2" s="237"/>
    </row>
    <row r="3" spans="1:23" ht="14.25" customHeight="1">
      <c r="A3" s="575" t="s">
        <v>360</v>
      </c>
      <c r="B3" s="575"/>
      <c r="C3" s="240"/>
      <c r="D3" s="232"/>
      <c r="E3" s="241"/>
      <c r="F3" s="398"/>
      <c r="G3" s="398"/>
      <c r="H3" s="398"/>
      <c r="I3" s="398"/>
      <c r="J3" s="398"/>
      <c r="K3" s="398"/>
      <c r="L3" s="398"/>
      <c r="M3" s="398"/>
      <c r="N3" s="398"/>
      <c r="O3" s="399"/>
      <c r="P3" s="399"/>
      <c r="Q3" s="399"/>
      <c r="R3" s="399"/>
      <c r="S3" s="399"/>
      <c r="T3" s="399"/>
      <c r="U3" s="399"/>
      <c r="V3" s="242"/>
      <c r="W3" s="237"/>
    </row>
    <row r="4" spans="1:23" ht="16.5" customHeight="1">
      <c r="A4" s="576" t="s">
        <v>361</v>
      </c>
      <c r="B4" s="576"/>
      <c r="C4" s="240"/>
      <c r="D4" s="241"/>
      <c r="E4" s="241"/>
      <c r="F4" s="550" t="s">
        <v>362</v>
      </c>
      <c r="G4" s="550"/>
      <c r="H4" s="550"/>
      <c r="I4" s="550"/>
      <c r="J4" s="550"/>
      <c r="K4" s="550"/>
      <c r="L4" s="550"/>
      <c r="M4" s="550"/>
      <c r="N4" s="550"/>
      <c r="O4" s="577" t="s">
        <v>222</v>
      </c>
      <c r="P4" s="577"/>
      <c r="Q4" s="577"/>
      <c r="R4" s="577"/>
      <c r="S4" s="577"/>
      <c r="T4" s="577"/>
      <c r="U4" s="577"/>
      <c r="V4" s="237"/>
      <c r="W4" s="237"/>
    </row>
    <row r="5" spans="1:23" ht="15" customHeight="1">
      <c r="A5" s="563"/>
      <c r="B5" s="563"/>
      <c r="C5" s="563"/>
      <c r="D5" s="563"/>
      <c r="E5" s="563"/>
      <c r="F5" s="243"/>
      <c r="G5" s="244"/>
      <c r="H5" s="241"/>
      <c r="I5" s="241"/>
      <c r="J5" s="241"/>
      <c r="K5" s="241"/>
      <c r="L5" s="241"/>
      <c r="M5" s="241"/>
      <c r="N5" s="241"/>
      <c r="O5" s="564" t="s">
        <v>223</v>
      </c>
      <c r="P5" s="564"/>
      <c r="Q5" s="564"/>
      <c r="R5" s="564"/>
      <c r="S5" s="564"/>
      <c r="T5" s="564"/>
      <c r="U5" s="564"/>
      <c r="V5" s="237"/>
      <c r="W5" s="237"/>
    </row>
    <row r="6" spans="1:23" s="247" customFormat="1" ht="24" customHeight="1">
      <c r="A6" s="565" t="s">
        <v>183</v>
      </c>
      <c r="B6" s="566"/>
      <c r="C6" s="565" t="s">
        <v>224</v>
      </c>
      <c r="D6" s="571"/>
      <c r="E6" s="566"/>
      <c r="F6" s="557" t="s">
        <v>225</v>
      </c>
      <c r="G6" s="558"/>
      <c r="H6" s="558"/>
      <c r="I6" s="558"/>
      <c r="J6" s="558"/>
      <c r="K6" s="558"/>
      <c r="L6" s="558"/>
      <c r="M6" s="558"/>
      <c r="N6" s="558"/>
      <c r="O6" s="559"/>
      <c r="P6" s="560" t="s">
        <v>226</v>
      </c>
      <c r="Q6" s="560"/>
      <c r="R6" s="560"/>
      <c r="S6" s="560"/>
      <c r="T6" s="560"/>
      <c r="U6" s="560"/>
      <c r="V6" s="246"/>
      <c r="W6" s="246"/>
    </row>
    <row r="7" spans="1:23" s="247" customFormat="1" ht="12.75" customHeight="1">
      <c r="A7" s="567"/>
      <c r="B7" s="568"/>
      <c r="C7" s="567"/>
      <c r="D7" s="572"/>
      <c r="E7" s="572"/>
      <c r="F7" s="565" t="s">
        <v>227</v>
      </c>
      <c r="G7" s="571"/>
      <c r="H7" s="566"/>
      <c r="I7" s="560" t="s">
        <v>228</v>
      </c>
      <c r="J7" s="560"/>
      <c r="K7" s="560"/>
      <c r="L7" s="560"/>
      <c r="M7" s="560"/>
      <c r="N7" s="560"/>
      <c r="O7" s="560"/>
      <c r="P7" s="554" t="s">
        <v>24</v>
      </c>
      <c r="Q7" s="557" t="s">
        <v>25</v>
      </c>
      <c r="R7" s="558"/>
      <c r="S7" s="558"/>
      <c r="T7" s="558"/>
      <c r="U7" s="559"/>
      <c r="V7" s="246"/>
      <c r="W7" s="246"/>
    </row>
    <row r="8" spans="1:23" s="247" customFormat="1" ht="35.25" customHeight="1">
      <c r="A8" s="567"/>
      <c r="B8" s="568"/>
      <c r="C8" s="567"/>
      <c r="D8" s="572"/>
      <c r="E8" s="572"/>
      <c r="F8" s="569"/>
      <c r="G8" s="573"/>
      <c r="H8" s="570"/>
      <c r="I8" s="560" t="s">
        <v>229</v>
      </c>
      <c r="J8" s="560"/>
      <c r="K8" s="560"/>
      <c r="L8" s="560" t="s">
        <v>230</v>
      </c>
      <c r="M8" s="560"/>
      <c r="N8" s="560"/>
      <c r="O8" s="560"/>
      <c r="P8" s="555"/>
      <c r="Q8" s="554" t="s">
        <v>231</v>
      </c>
      <c r="R8" s="554" t="s">
        <v>232</v>
      </c>
      <c r="S8" s="554" t="s">
        <v>233</v>
      </c>
      <c r="T8" s="554" t="s">
        <v>234</v>
      </c>
      <c r="U8" s="554" t="s">
        <v>235</v>
      </c>
      <c r="V8" s="246" t="s">
        <v>59</v>
      </c>
      <c r="W8" s="246"/>
    </row>
    <row r="9" spans="1:23" s="247" customFormat="1" ht="14.25" customHeight="1">
      <c r="A9" s="567"/>
      <c r="B9" s="568"/>
      <c r="C9" s="554" t="s">
        <v>24</v>
      </c>
      <c r="D9" s="565" t="s">
        <v>25</v>
      </c>
      <c r="E9" s="571"/>
      <c r="F9" s="554" t="s">
        <v>24</v>
      </c>
      <c r="G9" s="565" t="s">
        <v>25</v>
      </c>
      <c r="H9" s="571"/>
      <c r="I9" s="554" t="s">
        <v>24</v>
      </c>
      <c r="J9" s="557" t="s">
        <v>25</v>
      </c>
      <c r="K9" s="571"/>
      <c r="L9" s="554" t="s">
        <v>24</v>
      </c>
      <c r="M9" s="557" t="s">
        <v>25</v>
      </c>
      <c r="N9" s="558"/>
      <c r="O9" s="559"/>
      <c r="P9" s="555"/>
      <c r="Q9" s="582"/>
      <c r="R9" s="555"/>
      <c r="S9" s="555"/>
      <c r="T9" s="555"/>
      <c r="U9" s="555"/>
      <c r="V9" s="246"/>
      <c r="W9" s="246"/>
    </row>
    <row r="10" spans="1:23" s="247" customFormat="1" ht="15" customHeight="1">
      <c r="A10" s="567"/>
      <c r="B10" s="568"/>
      <c r="C10" s="555"/>
      <c r="D10" s="245"/>
      <c r="E10" s="248"/>
      <c r="F10" s="555"/>
      <c r="G10" s="554" t="s">
        <v>236</v>
      </c>
      <c r="H10" s="554" t="s">
        <v>237</v>
      </c>
      <c r="I10" s="555"/>
      <c r="J10" s="560" t="s">
        <v>238</v>
      </c>
      <c r="K10" s="561" t="s">
        <v>239</v>
      </c>
      <c r="L10" s="555"/>
      <c r="M10" s="561" t="s">
        <v>240</v>
      </c>
      <c r="N10" s="561" t="s">
        <v>241</v>
      </c>
      <c r="O10" s="561" t="s">
        <v>242</v>
      </c>
      <c r="P10" s="555"/>
      <c r="Q10" s="582"/>
      <c r="R10" s="555"/>
      <c r="S10" s="555"/>
      <c r="T10" s="555"/>
      <c r="U10" s="555"/>
      <c r="V10" s="250"/>
      <c r="W10" s="250"/>
    </row>
    <row r="11" spans="1:29" s="247" customFormat="1" ht="121.5" customHeight="1">
      <c r="A11" s="569"/>
      <c r="B11" s="570"/>
      <c r="C11" s="556"/>
      <c r="D11" s="249" t="s">
        <v>236</v>
      </c>
      <c r="E11" s="251" t="s">
        <v>243</v>
      </c>
      <c r="F11" s="556"/>
      <c r="G11" s="556"/>
      <c r="H11" s="556"/>
      <c r="I11" s="556"/>
      <c r="J11" s="560"/>
      <c r="K11" s="562"/>
      <c r="L11" s="556"/>
      <c r="M11" s="562"/>
      <c r="N11" s="562"/>
      <c r="O11" s="562"/>
      <c r="P11" s="556"/>
      <c r="Q11" s="583"/>
      <c r="R11" s="556"/>
      <c r="S11" s="556"/>
      <c r="T11" s="556"/>
      <c r="U11" s="556"/>
      <c r="V11" s="252"/>
      <c r="W11" s="253" t="s">
        <v>59</v>
      </c>
      <c r="X11" s="254"/>
      <c r="Y11" s="254"/>
      <c r="Z11" s="254"/>
      <c r="AA11" s="254"/>
      <c r="AB11" s="254"/>
      <c r="AC11" s="254"/>
    </row>
    <row r="12" spans="1:29" s="260" customFormat="1" ht="12" customHeight="1">
      <c r="A12" s="579" t="s">
        <v>244</v>
      </c>
      <c r="B12" s="580"/>
      <c r="C12" s="255">
        <v>1</v>
      </c>
      <c r="D12" s="256">
        <v>2</v>
      </c>
      <c r="E12" s="255">
        <v>3</v>
      </c>
      <c r="F12" s="256">
        <v>4</v>
      </c>
      <c r="G12" s="255">
        <v>5</v>
      </c>
      <c r="H12" s="256">
        <v>6</v>
      </c>
      <c r="I12" s="255">
        <v>7</v>
      </c>
      <c r="J12" s="256">
        <v>8</v>
      </c>
      <c r="K12" s="255">
        <v>9</v>
      </c>
      <c r="L12" s="256">
        <v>10</v>
      </c>
      <c r="M12" s="255">
        <v>11</v>
      </c>
      <c r="N12" s="256">
        <v>12</v>
      </c>
      <c r="O12" s="255">
        <v>13</v>
      </c>
      <c r="P12" s="256">
        <v>14</v>
      </c>
      <c r="Q12" s="255">
        <v>15</v>
      </c>
      <c r="R12" s="256">
        <v>16</v>
      </c>
      <c r="S12" s="255">
        <v>17</v>
      </c>
      <c r="T12" s="256">
        <v>18</v>
      </c>
      <c r="U12" s="255">
        <v>19</v>
      </c>
      <c r="V12" s="257"/>
      <c r="W12" s="258"/>
      <c r="X12" s="259"/>
      <c r="Y12" s="259"/>
      <c r="Z12" s="259"/>
      <c r="AA12" s="259"/>
      <c r="AB12" s="259"/>
      <c r="AC12" s="259"/>
    </row>
    <row r="13" spans="1:29" ht="12.75" customHeight="1">
      <c r="A13" s="545" t="s">
        <v>24</v>
      </c>
      <c r="B13" s="546"/>
      <c r="C13" s="261">
        <f>SUM(C14:C15)</f>
        <v>51</v>
      </c>
      <c r="D13" s="261">
        <f>SUM(D14:D15)</f>
        <v>2</v>
      </c>
      <c r="E13" s="261">
        <f aca="true" t="shared" si="0" ref="E13:U13">SUM(E14:E15)</f>
        <v>49</v>
      </c>
      <c r="F13" s="261">
        <f t="shared" si="0"/>
        <v>51</v>
      </c>
      <c r="G13" s="261">
        <f t="shared" si="0"/>
        <v>2</v>
      </c>
      <c r="H13" s="261">
        <f t="shared" si="0"/>
        <v>49</v>
      </c>
      <c r="I13" s="261">
        <f t="shared" si="0"/>
        <v>36</v>
      </c>
      <c r="J13" s="261">
        <f t="shared" si="0"/>
        <v>29</v>
      </c>
      <c r="K13" s="261">
        <f t="shared" si="0"/>
        <v>7</v>
      </c>
      <c r="L13" s="261">
        <f t="shared" si="0"/>
        <v>15</v>
      </c>
      <c r="M13" s="261">
        <f t="shared" si="0"/>
        <v>0</v>
      </c>
      <c r="N13" s="261">
        <f t="shared" si="0"/>
        <v>15</v>
      </c>
      <c r="O13" s="261">
        <f t="shared" si="0"/>
        <v>0</v>
      </c>
      <c r="P13" s="261">
        <f t="shared" si="0"/>
        <v>36</v>
      </c>
      <c r="Q13" s="261">
        <f t="shared" si="0"/>
        <v>8</v>
      </c>
      <c r="R13" s="261">
        <f t="shared" si="0"/>
        <v>1</v>
      </c>
      <c r="S13" s="261">
        <f t="shared" si="0"/>
        <v>1</v>
      </c>
      <c r="T13" s="261">
        <f t="shared" si="0"/>
        <v>23</v>
      </c>
      <c r="U13" s="261">
        <f t="shared" si="0"/>
        <v>3</v>
      </c>
      <c r="V13" s="262"/>
      <c r="W13" s="263"/>
      <c r="X13" s="264"/>
      <c r="Y13" s="264"/>
      <c r="Z13" s="264"/>
      <c r="AA13" s="264"/>
      <c r="AB13" s="264"/>
      <c r="AC13" s="264"/>
    </row>
    <row r="14" spans="1:29" ht="14.25" customHeight="1">
      <c r="A14" s="265" t="s">
        <v>29</v>
      </c>
      <c r="B14" s="266" t="s">
        <v>245</v>
      </c>
      <c r="C14" s="267">
        <v>23</v>
      </c>
      <c r="D14" s="267">
        <v>0</v>
      </c>
      <c r="E14" s="267">
        <v>23</v>
      </c>
      <c r="F14" s="267">
        <v>23</v>
      </c>
      <c r="G14" s="268">
        <v>0</v>
      </c>
      <c r="H14" s="268">
        <v>23</v>
      </c>
      <c r="I14" s="268">
        <v>8</v>
      </c>
      <c r="J14" s="269">
        <v>1</v>
      </c>
      <c r="K14" s="269">
        <v>7</v>
      </c>
      <c r="L14" s="269">
        <v>15</v>
      </c>
      <c r="M14" s="269">
        <v>0</v>
      </c>
      <c r="N14" s="269">
        <v>15</v>
      </c>
      <c r="O14" s="269">
        <v>0</v>
      </c>
      <c r="P14" s="269">
        <v>8</v>
      </c>
      <c r="Q14" s="269">
        <v>2</v>
      </c>
      <c r="R14" s="269">
        <v>0</v>
      </c>
      <c r="S14" s="269">
        <v>0</v>
      </c>
      <c r="T14" s="269">
        <v>4</v>
      </c>
      <c r="U14" s="269">
        <v>2</v>
      </c>
      <c r="V14" s="270"/>
      <c r="W14" s="263"/>
      <c r="X14" s="264"/>
      <c r="Y14" s="264"/>
      <c r="Z14" s="264"/>
      <c r="AA14" s="264"/>
      <c r="AB14" s="264"/>
      <c r="AC14" s="264"/>
    </row>
    <row r="15" spans="1:29" ht="14.25" customHeight="1">
      <c r="A15" s="271" t="s">
        <v>33</v>
      </c>
      <c r="B15" s="272" t="s">
        <v>198</v>
      </c>
      <c r="C15" s="273">
        <f aca="true" t="shared" si="1" ref="C15:U15">SUM(C16:C23)</f>
        <v>28</v>
      </c>
      <c r="D15" s="273">
        <f t="shared" si="1"/>
        <v>2</v>
      </c>
      <c r="E15" s="273">
        <f t="shared" si="1"/>
        <v>26</v>
      </c>
      <c r="F15" s="273">
        <f t="shared" si="1"/>
        <v>28</v>
      </c>
      <c r="G15" s="273">
        <f t="shared" si="1"/>
        <v>2</v>
      </c>
      <c r="H15" s="273">
        <f t="shared" si="1"/>
        <v>26</v>
      </c>
      <c r="I15" s="273">
        <f t="shared" si="1"/>
        <v>28</v>
      </c>
      <c r="J15" s="273">
        <f t="shared" si="1"/>
        <v>28</v>
      </c>
      <c r="K15" s="273">
        <f t="shared" si="1"/>
        <v>0</v>
      </c>
      <c r="L15" s="273">
        <f t="shared" si="1"/>
        <v>0</v>
      </c>
      <c r="M15" s="273">
        <f t="shared" si="1"/>
        <v>0</v>
      </c>
      <c r="N15" s="273">
        <f t="shared" si="1"/>
        <v>0</v>
      </c>
      <c r="O15" s="273">
        <f t="shared" si="1"/>
        <v>0</v>
      </c>
      <c r="P15" s="273">
        <f t="shared" si="1"/>
        <v>28</v>
      </c>
      <c r="Q15" s="273">
        <f t="shared" si="1"/>
        <v>6</v>
      </c>
      <c r="R15" s="273">
        <f t="shared" si="1"/>
        <v>1</v>
      </c>
      <c r="S15" s="273">
        <f t="shared" si="1"/>
        <v>1</v>
      </c>
      <c r="T15" s="273">
        <f t="shared" si="1"/>
        <v>19</v>
      </c>
      <c r="U15" s="273">
        <f t="shared" si="1"/>
        <v>1</v>
      </c>
      <c r="V15" s="263"/>
      <c r="W15" s="263"/>
      <c r="X15" s="264"/>
      <c r="Y15" s="264"/>
      <c r="Z15" s="264"/>
      <c r="AA15" s="264"/>
      <c r="AB15" s="264"/>
      <c r="AC15" s="264"/>
    </row>
    <row r="16" spans="1:29" ht="14.25" customHeight="1">
      <c r="A16" s="265" t="s">
        <v>39</v>
      </c>
      <c r="B16" s="266" t="s">
        <v>246</v>
      </c>
      <c r="C16" s="267">
        <v>1</v>
      </c>
      <c r="D16" s="267">
        <v>0</v>
      </c>
      <c r="E16" s="267">
        <v>1</v>
      </c>
      <c r="F16" s="267">
        <v>1</v>
      </c>
      <c r="G16" s="268">
        <v>0</v>
      </c>
      <c r="H16" s="268">
        <v>1</v>
      </c>
      <c r="I16" s="268">
        <v>1</v>
      </c>
      <c r="J16" s="269">
        <v>1</v>
      </c>
      <c r="K16" s="269">
        <v>0</v>
      </c>
      <c r="L16" s="269">
        <v>0</v>
      </c>
      <c r="M16" s="269">
        <v>0</v>
      </c>
      <c r="N16" s="269">
        <v>0</v>
      </c>
      <c r="O16" s="269">
        <v>0</v>
      </c>
      <c r="P16" s="269">
        <v>1</v>
      </c>
      <c r="Q16" s="269">
        <v>0</v>
      </c>
      <c r="R16" s="269">
        <v>0</v>
      </c>
      <c r="S16" s="269">
        <v>0</v>
      </c>
      <c r="T16" s="269">
        <v>1</v>
      </c>
      <c r="U16" s="269">
        <v>0</v>
      </c>
      <c r="V16" s="263"/>
      <c r="W16" s="263"/>
      <c r="X16" s="264"/>
      <c r="Y16" s="264"/>
      <c r="Z16" s="264"/>
      <c r="AA16" s="264"/>
      <c r="AB16" s="264"/>
      <c r="AC16" s="264"/>
    </row>
    <row r="17" spans="1:23" ht="14.25" customHeight="1">
      <c r="A17" s="265" t="s">
        <v>55</v>
      </c>
      <c r="B17" s="266" t="s">
        <v>247</v>
      </c>
      <c r="C17" s="267">
        <v>4</v>
      </c>
      <c r="D17" s="267">
        <v>0</v>
      </c>
      <c r="E17" s="267">
        <v>4</v>
      </c>
      <c r="F17" s="267">
        <v>4</v>
      </c>
      <c r="G17" s="268">
        <v>0</v>
      </c>
      <c r="H17" s="268">
        <v>4</v>
      </c>
      <c r="I17" s="268">
        <v>4</v>
      </c>
      <c r="J17" s="269">
        <v>4</v>
      </c>
      <c r="K17" s="269">
        <v>0</v>
      </c>
      <c r="L17" s="269">
        <v>0</v>
      </c>
      <c r="M17" s="269">
        <v>0</v>
      </c>
      <c r="N17" s="269">
        <v>0</v>
      </c>
      <c r="O17" s="269">
        <v>0</v>
      </c>
      <c r="P17" s="269">
        <v>4</v>
      </c>
      <c r="Q17" s="269">
        <v>0</v>
      </c>
      <c r="R17" s="269">
        <v>0</v>
      </c>
      <c r="S17" s="269">
        <v>0</v>
      </c>
      <c r="T17" s="269">
        <v>4</v>
      </c>
      <c r="U17" s="269">
        <v>0</v>
      </c>
      <c r="V17" s="237"/>
      <c r="W17" s="237" t="s">
        <v>59</v>
      </c>
    </row>
    <row r="18" spans="1:23" ht="14.25" customHeight="1">
      <c r="A18" s="274" t="s">
        <v>57</v>
      </c>
      <c r="B18" s="266" t="s">
        <v>248</v>
      </c>
      <c r="C18" s="275">
        <v>2</v>
      </c>
      <c r="D18" s="275">
        <v>0</v>
      </c>
      <c r="E18" s="275">
        <v>2</v>
      </c>
      <c r="F18" s="275">
        <v>2</v>
      </c>
      <c r="G18" s="268">
        <v>0</v>
      </c>
      <c r="H18" s="268">
        <v>2</v>
      </c>
      <c r="I18" s="268">
        <v>2</v>
      </c>
      <c r="J18" s="269">
        <v>2</v>
      </c>
      <c r="K18" s="269">
        <v>0</v>
      </c>
      <c r="L18" s="269">
        <v>0</v>
      </c>
      <c r="M18" s="269">
        <v>0</v>
      </c>
      <c r="N18" s="269">
        <v>0</v>
      </c>
      <c r="O18" s="269">
        <v>0</v>
      </c>
      <c r="P18" s="269">
        <v>2</v>
      </c>
      <c r="Q18" s="269">
        <v>0</v>
      </c>
      <c r="R18" s="269">
        <v>0</v>
      </c>
      <c r="S18" s="269">
        <v>0</v>
      </c>
      <c r="T18" s="269">
        <v>2</v>
      </c>
      <c r="U18" s="269">
        <v>0</v>
      </c>
      <c r="V18" s="237"/>
      <c r="W18" s="237"/>
    </row>
    <row r="19" spans="1:23" ht="14.25" customHeight="1">
      <c r="A19" s="276">
        <v>4</v>
      </c>
      <c r="B19" s="266" t="s">
        <v>249</v>
      </c>
      <c r="C19" s="275">
        <v>0</v>
      </c>
      <c r="D19" s="275"/>
      <c r="E19" s="275"/>
      <c r="F19" s="275">
        <v>0</v>
      </c>
      <c r="G19" s="268"/>
      <c r="H19" s="268"/>
      <c r="I19" s="268">
        <v>0</v>
      </c>
      <c r="J19" s="269"/>
      <c r="K19" s="269"/>
      <c r="L19" s="269">
        <v>0</v>
      </c>
      <c r="M19" s="269"/>
      <c r="N19" s="269"/>
      <c r="O19" s="269"/>
      <c r="P19" s="269">
        <v>0</v>
      </c>
      <c r="Q19" s="269"/>
      <c r="R19" s="269"/>
      <c r="S19" s="269"/>
      <c r="T19" s="269"/>
      <c r="U19" s="269"/>
      <c r="V19" s="237"/>
      <c r="W19" s="237"/>
    </row>
    <row r="20" spans="1:23" ht="14.25" customHeight="1">
      <c r="A20" s="274" t="s">
        <v>95</v>
      </c>
      <c r="B20" s="266" t="s">
        <v>250</v>
      </c>
      <c r="C20" s="275">
        <v>8</v>
      </c>
      <c r="D20" s="275">
        <v>2</v>
      </c>
      <c r="E20" s="275">
        <v>6</v>
      </c>
      <c r="F20" s="275">
        <v>8</v>
      </c>
      <c r="G20" s="268">
        <v>2</v>
      </c>
      <c r="H20" s="268">
        <v>6</v>
      </c>
      <c r="I20" s="268">
        <v>8</v>
      </c>
      <c r="J20" s="269">
        <v>8</v>
      </c>
      <c r="K20" s="269">
        <v>0</v>
      </c>
      <c r="L20" s="269">
        <v>0</v>
      </c>
      <c r="M20" s="269">
        <v>0</v>
      </c>
      <c r="N20" s="269">
        <v>0</v>
      </c>
      <c r="O20" s="269">
        <v>0</v>
      </c>
      <c r="P20" s="269">
        <v>8</v>
      </c>
      <c r="Q20" s="269">
        <v>5</v>
      </c>
      <c r="R20" s="269">
        <v>1</v>
      </c>
      <c r="S20" s="269">
        <v>0</v>
      </c>
      <c r="T20" s="269">
        <v>1</v>
      </c>
      <c r="U20" s="269">
        <v>1</v>
      </c>
      <c r="V20" s="237"/>
      <c r="W20" s="237"/>
    </row>
    <row r="21" spans="1:23" ht="14.25" customHeight="1">
      <c r="A21" s="274" t="s">
        <v>204</v>
      </c>
      <c r="B21" s="266" t="s">
        <v>251</v>
      </c>
      <c r="C21" s="275">
        <v>2</v>
      </c>
      <c r="D21" s="275">
        <v>0</v>
      </c>
      <c r="E21" s="275">
        <v>2</v>
      </c>
      <c r="F21" s="275">
        <v>2</v>
      </c>
      <c r="G21" s="268">
        <v>0</v>
      </c>
      <c r="H21" s="268">
        <v>2</v>
      </c>
      <c r="I21" s="268">
        <v>2</v>
      </c>
      <c r="J21" s="268">
        <v>2</v>
      </c>
      <c r="K21" s="268">
        <v>0</v>
      </c>
      <c r="L21" s="268">
        <v>0</v>
      </c>
      <c r="M21" s="268">
        <v>0</v>
      </c>
      <c r="N21" s="268">
        <v>0</v>
      </c>
      <c r="O21" s="268">
        <v>0</v>
      </c>
      <c r="P21" s="268">
        <v>2</v>
      </c>
      <c r="Q21" s="268">
        <v>0</v>
      </c>
      <c r="R21" s="268">
        <v>0</v>
      </c>
      <c r="S21" s="268">
        <v>1</v>
      </c>
      <c r="T21" s="268">
        <v>1</v>
      </c>
      <c r="U21" s="268">
        <v>0</v>
      </c>
      <c r="V21" s="237"/>
      <c r="W21" s="237"/>
    </row>
    <row r="22" spans="1:23" ht="14.25" customHeight="1">
      <c r="A22" s="274" t="s">
        <v>143</v>
      </c>
      <c r="B22" s="266" t="s">
        <v>252</v>
      </c>
      <c r="C22" s="275">
        <v>7</v>
      </c>
      <c r="D22" s="275">
        <v>0</v>
      </c>
      <c r="E22" s="275">
        <v>7</v>
      </c>
      <c r="F22" s="275">
        <v>7</v>
      </c>
      <c r="G22" s="268">
        <v>0</v>
      </c>
      <c r="H22" s="268">
        <v>7</v>
      </c>
      <c r="I22" s="268">
        <v>7</v>
      </c>
      <c r="J22" s="269">
        <v>7</v>
      </c>
      <c r="K22" s="269">
        <v>0</v>
      </c>
      <c r="L22" s="269">
        <v>0</v>
      </c>
      <c r="M22" s="269">
        <v>0</v>
      </c>
      <c r="N22" s="269">
        <v>0</v>
      </c>
      <c r="O22" s="269">
        <v>0</v>
      </c>
      <c r="P22" s="269">
        <v>7</v>
      </c>
      <c r="Q22" s="269">
        <v>0</v>
      </c>
      <c r="R22" s="269">
        <v>0</v>
      </c>
      <c r="S22" s="269">
        <v>0</v>
      </c>
      <c r="T22" s="269">
        <v>7</v>
      </c>
      <c r="U22" s="269">
        <v>0</v>
      </c>
      <c r="V22" s="237"/>
      <c r="W22" s="237"/>
    </row>
    <row r="23" spans="1:23" ht="14.25" customHeight="1">
      <c r="A23" s="277">
        <v>8</v>
      </c>
      <c r="B23" s="266" t="s">
        <v>253</v>
      </c>
      <c r="C23" s="267">
        <v>4</v>
      </c>
      <c r="D23" s="267">
        <v>0</v>
      </c>
      <c r="E23" s="267">
        <v>4</v>
      </c>
      <c r="F23" s="267">
        <v>4</v>
      </c>
      <c r="G23" s="268">
        <v>0</v>
      </c>
      <c r="H23" s="268">
        <v>4</v>
      </c>
      <c r="I23" s="268">
        <v>4</v>
      </c>
      <c r="J23" s="269">
        <v>4</v>
      </c>
      <c r="K23" s="269">
        <v>0</v>
      </c>
      <c r="L23" s="269">
        <v>0</v>
      </c>
      <c r="M23" s="269">
        <v>0</v>
      </c>
      <c r="N23" s="269">
        <v>0</v>
      </c>
      <c r="O23" s="269">
        <v>0</v>
      </c>
      <c r="P23" s="269">
        <v>4</v>
      </c>
      <c r="Q23" s="269">
        <v>1</v>
      </c>
      <c r="R23" s="269">
        <v>0</v>
      </c>
      <c r="S23" s="269">
        <v>0</v>
      </c>
      <c r="T23" s="269">
        <v>3</v>
      </c>
      <c r="U23" s="269">
        <v>0</v>
      </c>
      <c r="V23" s="237"/>
      <c r="W23" s="237"/>
    </row>
    <row r="24" spans="1:23" ht="24.75" customHeight="1">
      <c r="A24" s="244"/>
      <c r="B24" s="548" t="s">
        <v>363</v>
      </c>
      <c r="C24" s="548"/>
      <c r="D24" s="548"/>
      <c r="E24" s="548"/>
      <c r="F24" s="548"/>
      <c r="G24" s="548"/>
      <c r="H24" s="279"/>
      <c r="I24" s="279"/>
      <c r="J24" s="279"/>
      <c r="K24" s="279"/>
      <c r="L24" s="279"/>
      <c r="M24" s="280"/>
      <c r="N24" s="581" t="s">
        <v>364</v>
      </c>
      <c r="O24" s="581"/>
      <c r="P24" s="581"/>
      <c r="Q24" s="581"/>
      <c r="R24" s="581"/>
      <c r="S24" s="581"/>
      <c r="T24" s="581"/>
      <c r="U24" s="581"/>
      <c r="V24" s="237"/>
      <c r="W24" s="237"/>
    </row>
    <row r="25" spans="1:23" ht="19.5" customHeight="1">
      <c r="A25" s="244"/>
      <c r="B25" s="549" t="s">
        <v>254</v>
      </c>
      <c r="C25" s="549"/>
      <c r="D25" s="549"/>
      <c r="E25" s="549"/>
      <c r="F25" s="278"/>
      <c r="G25" s="278"/>
      <c r="H25" s="279"/>
      <c r="I25" s="279"/>
      <c r="J25" s="279"/>
      <c r="K25" s="279"/>
      <c r="L25" s="279"/>
      <c r="M25" s="280"/>
      <c r="N25" s="544" t="s">
        <v>357</v>
      </c>
      <c r="O25" s="544"/>
      <c r="P25" s="544"/>
      <c r="Q25" s="544"/>
      <c r="R25" s="544"/>
      <c r="S25" s="544"/>
      <c r="T25" s="544"/>
      <c r="U25" s="544"/>
      <c r="V25" s="237"/>
      <c r="W25" s="237"/>
    </row>
    <row r="26" spans="1:23" ht="15" customHeight="1">
      <c r="A26" s="244"/>
      <c r="B26" s="549"/>
      <c r="C26" s="549"/>
      <c r="D26" s="549"/>
      <c r="E26" s="549"/>
      <c r="F26" s="281"/>
      <c r="G26" s="282"/>
      <c r="H26" s="283"/>
      <c r="I26" s="283"/>
      <c r="J26" s="283"/>
      <c r="K26" s="283" t="s">
        <v>59</v>
      </c>
      <c r="L26" s="283"/>
      <c r="M26" s="280"/>
      <c r="N26" s="550"/>
      <c r="O26" s="550"/>
      <c r="P26" s="550"/>
      <c r="Q26" s="550"/>
      <c r="R26" s="550"/>
      <c r="S26" s="550"/>
      <c r="T26" s="550"/>
      <c r="U26" s="550"/>
      <c r="V26" s="237"/>
      <c r="W26" s="237"/>
    </row>
    <row r="27" spans="1:23" ht="15" customHeight="1">
      <c r="A27" s="244"/>
      <c r="B27" s="281"/>
      <c r="C27" s="281"/>
      <c r="D27" s="281"/>
      <c r="E27" s="281"/>
      <c r="F27" s="281"/>
      <c r="G27" s="282"/>
      <c r="H27" s="283"/>
      <c r="I27" s="283"/>
      <c r="J27" s="283"/>
      <c r="K27" s="283"/>
      <c r="L27" s="283"/>
      <c r="M27" s="280"/>
      <c r="N27" s="397"/>
      <c r="O27" s="397"/>
      <c r="P27" s="397"/>
      <c r="Q27" s="397"/>
      <c r="R27" s="397"/>
      <c r="S27" s="397"/>
      <c r="T27" s="397"/>
      <c r="U27" s="397"/>
      <c r="V27" s="237"/>
      <c r="W27" s="237"/>
    </row>
    <row r="28" spans="1:21" ht="16.5">
      <c r="A28" s="290"/>
      <c r="B28" s="551"/>
      <c r="C28" s="551"/>
      <c r="D28" s="551"/>
      <c r="E28" s="551"/>
      <c r="F28" s="551"/>
      <c r="G28" s="290"/>
      <c r="H28" s="290"/>
      <c r="I28" s="290"/>
      <c r="J28" s="290"/>
      <c r="K28" s="290"/>
      <c r="L28" s="290"/>
      <c r="M28" s="290"/>
      <c r="N28" s="552"/>
      <c r="O28" s="553"/>
      <c r="P28" s="553"/>
      <c r="Q28" s="553"/>
      <c r="R28" s="553"/>
      <c r="S28" s="553"/>
      <c r="T28" s="553"/>
      <c r="U28" s="553"/>
    </row>
    <row r="29" spans="2:20" ht="20.25" customHeight="1">
      <c r="B29" s="550" t="s">
        <v>255</v>
      </c>
      <c r="C29" s="550"/>
      <c r="D29" s="550"/>
      <c r="E29" s="550"/>
      <c r="O29" s="550" t="s">
        <v>365</v>
      </c>
      <c r="P29" s="550"/>
      <c r="Q29" s="550"/>
      <c r="R29" s="550"/>
      <c r="S29" s="550"/>
      <c r="T29" s="550"/>
    </row>
    <row r="30" spans="15:20" ht="18" customHeight="1">
      <c r="O30" s="578"/>
      <c r="P30" s="578"/>
      <c r="Q30" s="578"/>
      <c r="R30" s="578"/>
      <c r="S30" s="578"/>
      <c r="T30" s="578"/>
    </row>
    <row r="32" ht="12.75" hidden="1"/>
    <row r="33" spans="1:14" ht="12.75" customHeight="1" hidden="1">
      <c r="A33" s="291" t="s">
        <v>256</v>
      </c>
      <c r="B33" s="292"/>
      <c r="C33" s="292"/>
      <c r="D33" s="292"/>
      <c r="E33" s="292"/>
      <c r="F33" s="292"/>
      <c r="G33" s="292"/>
      <c r="H33" s="292"/>
      <c r="I33" s="292"/>
      <c r="J33" s="292"/>
      <c r="K33" s="292"/>
      <c r="L33" s="292"/>
      <c r="M33" s="292"/>
      <c r="N33" s="292"/>
    </row>
    <row r="34" spans="1:14" s="293" customFormat="1" ht="15.75" customHeight="1" hidden="1">
      <c r="A34" s="547" t="s">
        <v>257</v>
      </c>
      <c r="B34" s="547"/>
      <c r="C34" s="547"/>
      <c r="D34" s="547"/>
      <c r="E34" s="547"/>
      <c r="F34" s="547"/>
      <c r="G34" s="547"/>
      <c r="H34" s="547"/>
      <c r="I34" s="547"/>
      <c r="J34" s="547"/>
      <c r="K34" s="547"/>
      <c r="L34" s="292"/>
      <c r="M34" s="292"/>
      <c r="N34" s="292"/>
    </row>
    <row r="35" spans="1:14" s="296" customFormat="1" ht="15" hidden="1">
      <c r="A35" s="294" t="s">
        <v>258</v>
      </c>
      <c r="B35" s="295"/>
      <c r="C35" s="295"/>
      <c r="D35" s="295"/>
      <c r="E35" s="295"/>
      <c r="F35" s="295"/>
      <c r="G35" s="295"/>
      <c r="H35" s="295"/>
      <c r="I35" s="295"/>
      <c r="J35" s="295"/>
      <c r="K35" s="295"/>
      <c r="L35" s="295"/>
      <c r="M35" s="295"/>
      <c r="N35" s="295"/>
    </row>
    <row r="36" spans="1:14" s="293" customFormat="1" ht="15" hidden="1">
      <c r="A36" s="294" t="s">
        <v>259</v>
      </c>
      <c r="B36" s="295"/>
      <c r="C36" s="295"/>
      <c r="D36" s="295"/>
      <c r="E36" s="295"/>
      <c r="F36" s="295"/>
      <c r="G36" s="295"/>
      <c r="H36" s="295"/>
      <c r="I36" s="295"/>
      <c r="J36" s="295"/>
      <c r="K36" s="295"/>
      <c r="L36" s="297"/>
      <c r="M36" s="297"/>
      <c r="N36" s="297"/>
    </row>
    <row r="37" spans="1:14" s="293" customFormat="1" ht="15">
      <c r="A37" s="297"/>
      <c r="B37" s="297"/>
      <c r="C37" s="297"/>
      <c r="D37" s="297"/>
      <c r="E37" s="297"/>
      <c r="F37" s="297"/>
      <c r="G37" s="297"/>
      <c r="H37" s="297"/>
      <c r="I37" s="297"/>
      <c r="J37" s="297"/>
      <c r="K37" s="297"/>
      <c r="L37" s="297"/>
      <c r="M37" s="297"/>
      <c r="N37" s="297"/>
    </row>
    <row r="38" spans="1:14" ht="12.75">
      <c r="A38" s="290"/>
      <c r="B38" s="290"/>
      <c r="C38" s="290"/>
      <c r="D38" s="290"/>
      <c r="E38" s="290"/>
      <c r="F38" s="290"/>
      <c r="G38" s="290"/>
      <c r="H38" s="290"/>
      <c r="I38" s="290"/>
      <c r="J38" s="290"/>
      <c r="K38" s="290"/>
      <c r="L38" s="290"/>
      <c r="M38" s="290"/>
      <c r="N38" s="290"/>
    </row>
  </sheetData>
  <sheetProtection/>
  <mergeCells count="54">
    <mergeCell ref="I8:K8"/>
    <mergeCell ref="I9:I11"/>
    <mergeCell ref="J9:K9"/>
    <mergeCell ref="G10:G11"/>
    <mergeCell ref="H10:H11"/>
    <mergeCell ref="F1:N2"/>
    <mergeCell ref="L8:O8"/>
    <mergeCell ref="O30:T30"/>
    <mergeCell ref="A12:B12"/>
    <mergeCell ref="N24:U24"/>
    <mergeCell ref="C9:C11"/>
    <mergeCell ref="D9:E9"/>
    <mergeCell ref="F9:F11"/>
    <mergeCell ref="G9:H9"/>
    <mergeCell ref="Q8:Q11"/>
    <mergeCell ref="R8:R11"/>
    <mergeCell ref="S8:S11"/>
    <mergeCell ref="A1:B1"/>
    <mergeCell ref="A2:B2"/>
    <mergeCell ref="A3:B3"/>
    <mergeCell ref="A4:B4"/>
    <mergeCell ref="F4:N4"/>
    <mergeCell ref="O4:U4"/>
    <mergeCell ref="O2:U2"/>
    <mergeCell ref="A5:E5"/>
    <mergeCell ref="O5:U5"/>
    <mergeCell ref="A6:B11"/>
    <mergeCell ref="C6:E8"/>
    <mergeCell ref="F6:O6"/>
    <mergeCell ref="P6:U6"/>
    <mergeCell ref="F7:H8"/>
    <mergeCell ref="I7:O7"/>
    <mergeCell ref="P7:P11"/>
    <mergeCell ref="Q7:U7"/>
    <mergeCell ref="B25:E25"/>
    <mergeCell ref="T8:T11"/>
    <mergeCell ref="U8:U11"/>
    <mergeCell ref="L9:L11"/>
    <mergeCell ref="M9:O9"/>
    <mergeCell ref="J10:J11"/>
    <mergeCell ref="K10:K11"/>
    <mergeCell ref="M10:M11"/>
    <mergeCell ref="N10:N11"/>
    <mergeCell ref="O10:O11"/>
    <mergeCell ref="N25:U25"/>
    <mergeCell ref="A13:B13"/>
    <mergeCell ref="A34:K34"/>
    <mergeCell ref="B24:G24"/>
    <mergeCell ref="B26:E26"/>
    <mergeCell ref="N26:U26"/>
    <mergeCell ref="B28:F28"/>
    <mergeCell ref="N28:U28"/>
    <mergeCell ref="B29:E29"/>
    <mergeCell ref="O29:T29"/>
  </mergeCells>
  <printOptions/>
  <pageMargins left="0.64" right="0.2" top="0.45" bottom="0.19" header="0.39" footer="0.19"/>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1" customWidth="1"/>
    <col min="2" max="2" width="28.8515625" style="301" customWidth="1"/>
    <col min="3" max="3" width="7.140625" style="301" customWidth="1"/>
    <col min="4" max="5" width="5.7109375" style="301" customWidth="1"/>
    <col min="6" max="6" width="6.7109375" style="301" customWidth="1"/>
    <col min="7" max="8" width="5.7109375" style="301" customWidth="1"/>
    <col min="9" max="9" width="6.28125" style="301" customWidth="1"/>
    <col min="10" max="11" width="5.7109375" style="301" customWidth="1"/>
    <col min="12" max="12" width="6.8515625" style="301" customWidth="1"/>
    <col min="13" max="13" width="6.28125" style="301" customWidth="1"/>
    <col min="14" max="14" width="6.8515625" style="301" customWidth="1"/>
    <col min="15" max="15" width="5.7109375" style="301" customWidth="1"/>
    <col min="16" max="16" width="7.8515625" style="301" customWidth="1"/>
    <col min="17" max="17" width="5.421875" style="301" customWidth="1"/>
    <col min="18" max="18" width="5.8515625" style="301" customWidth="1"/>
    <col min="19" max="19" width="6.00390625" style="301" customWidth="1"/>
    <col min="20" max="20" width="5.421875" style="301" customWidth="1"/>
    <col min="21" max="21" width="5.57421875" style="301" customWidth="1"/>
    <col min="22" max="16384" width="9.140625" style="301" customWidth="1"/>
  </cols>
  <sheetData>
    <row r="1" spans="1:22" ht="18.75" customHeight="1">
      <c r="A1" s="634" t="s">
        <v>261</v>
      </c>
      <c r="B1" s="634"/>
      <c r="C1" s="298"/>
      <c r="D1" s="298"/>
      <c r="E1" s="299"/>
      <c r="F1" s="623" t="s">
        <v>260</v>
      </c>
      <c r="G1" s="623"/>
      <c r="H1" s="623"/>
      <c r="I1" s="623"/>
      <c r="J1" s="623"/>
      <c r="K1" s="623"/>
      <c r="L1" s="623"/>
      <c r="M1" s="623"/>
      <c r="N1" s="623"/>
      <c r="O1" s="624"/>
      <c r="P1" s="624"/>
      <c r="Q1" s="624"/>
      <c r="R1" s="624"/>
      <c r="S1" s="624"/>
      <c r="T1" s="624"/>
      <c r="U1" s="624"/>
      <c r="V1" s="300"/>
    </row>
    <row r="2" spans="1:22" ht="15.75" customHeight="1">
      <c r="A2" s="635" t="s">
        <v>366</v>
      </c>
      <c r="B2" s="635"/>
      <c r="C2" s="302"/>
      <c r="D2" s="302"/>
      <c r="E2" s="303"/>
      <c r="F2" s="623"/>
      <c r="G2" s="623"/>
      <c r="H2" s="623"/>
      <c r="I2" s="623"/>
      <c r="J2" s="623"/>
      <c r="K2" s="623"/>
      <c r="L2" s="623"/>
      <c r="M2" s="623"/>
      <c r="N2" s="623"/>
      <c r="O2" s="577" t="s">
        <v>262</v>
      </c>
      <c r="P2" s="577"/>
      <c r="Q2" s="577"/>
      <c r="R2" s="577"/>
      <c r="S2" s="577"/>
      <c r="T2" s="577"/>
      <c r="U2" s="577"/>
      <c r="V2" s="304"/>
    </row>
    <row r="3" spans="1:22" ht="15.75" customHeight="1">
      <c r="A3" s="576" t="s">
        <v>360</v>
      </c>
      <c r="B3" s="576"/>
      <c r="C3" s="302"/>
      <c r="D3" s="302"/>
      <c r="E3" s="303"/>
      <c r="F3" s="400"/>
      <c r="G3" s="400"/>
      <c r="H3" s="400"/>
      <c r="I3" s="400"/>
      <c r="J3" s="400"/>
      <c r="K3" s="400"/>
      <c r="L3" s="400"/>
      <c r="M3" s="400"/>
      <c r="N3" s="400"/>
      <c r="O3" s="399"/>
      <c r="P3" s="399"/>
      <c r="Q3" s="399"/>
      <c r="R3" s="399"/>
      <c r="S3" s="399"/>
      <c r="T3" s="399"/>
      <c r="U3" s="399"/>
      <c r="V3" s="304"/>
    </row>
    <row r="4" spans="1:21" ht="18" customHeight="1">
      <c r="A4" s="634" t="s">
        <v>367</v>
      </c>
      <c r="B4" s="634"/>
      <c r="C4" s="302"/>
      <c r="D4" s="302"/>
      <c r="E4" s="303"/>
      <c r="F4" s="636" t="s">
        <v>368</v>
      </c>
      <c r="G4" s="636"/>
      <c r="H4" s="636"/>
      <c r="I4" s="636"/>
      <c r="J4" s="636"/>
      <c r="K4" s="636"/>
      <c r="L4" s="636"/>
      <c r="M4" s="636"/>
      <c r="N4" s="636"/>
      <c r="O4" s="577" t="s">
        <v>263</v>
      </c>
      <c r="P4" s="577"/>
      <c r="Q4" s="577"/>
      <c r="R4" s="577"/>
      <c r="S4" s="577"/>
      <c r="T4" s="577"/>
      <c r="U4" s="577"/>
    </row>
    <row r="5" spans="15:21" ht="15" customHeight="1">
      <c r="O5" s="600" t="s">
        <v>264</v>
      </c>
      <c r="P5" s="600"/>
      <c r="Q5" s="600"/>
      <c r="R5" s="600"/>
      <c r="S5" s="600"/>
      <c r="T5" s="600"/>
      <c r="U5" s="600"/>
    </row>
    <row r="6" spans="1:80" s="306" customFormat="1" ht="21" customHeight="1">
      <c r="A6" s="601" t="s">
        <v>183</v>
      </c>
      <c r="B6" s="602"/>
      <c r="C6" s="607" t="s">
        <v>265</v>
      </c>
      <c r="D6" s="608"/>
      <c r="E6" s="609"/>
      <c r="F6" s="620" t="s">
        <v>225</v>
      </c>
      <c r="G6" s="621"/>
      <c r="H6" s="621"/>
      <c r="I6" s="621"/>
      <c r="J6" s="621"/>
      <c r="K6" s="621"/>
      <c r="L6" s="621"/>
      <c r="M6" s="621"/>
      <c r="N6" s="621"/>
      <c r="O6" s="622"/>
      <c r="P6" s="588" t="s">
        <v>266</v>
      </c>
      <c r="Q6" s="599"/>
      <c r="R6" s="599"/>
      <c r="S6" s="599"/>
      <c r="T6" s="599"/>
      <c r="U6" s="589"/>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row>
    <row r="7" spans="1:80" s="306" customFormat="1" ht="15" customHeight="1">
      <c r="A7" s="603"/>
      <c r="B7" s="604"/>
      <c r="C7" s="610"/>
      <c r="D7" s="611"/>
      <c r="E7" s="612"/>
      <c r="F7" s="628" t="s">
        <v>267</v>
      </c>
      <c r="G7" s="629"/>
      <c r="H7" s="630"/>
      <c r="I7" s="620" t="s">
        <v>228</v>
      </c>
      <c r="J7" s="621"/>
      <c r="K7" s="621"/>
      <c r="L7" s="621"/>
      <c r="M7" s="621"/>
      <c r="N7" s="621"/>
      <c r="O7" s="622"/>
      <c r="P7" s="585" t="s">
        <v>268</v>
      </c>
      <c r="Q7" s="625" t="s">
        <v>25</v>
      </c>
      <c r="R7" s="626"/>
      <c r="S7" s="626"/>
      <c r="T7" s="626"/>
      <c r="U7" s="627"/>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row>
    <row r="8" spans="1:80" s="306" customFormat="1" ht="31.5" customHeight="1">
      <c r="A8" s="603"/>
      <c r="B8" s="604"/>
      <c r="C8" s="613"/>
      <c r="D8" s="614"/>
      <c r="E8" s="615"/>
      <c r="F8" s="631"/>
      <c r="G8" s="632"/>
      <c r="H8" s="633"/>
      <c r="I8" s="588" t="s">
        <v>229</v>
      </c>
      <c r="J8" s="599"/>
      <c r="K8" s="589"/>
      <c r="L8" s="620" t="s">
        <v>269</v>
      </c>
      <c r="M8" s="621"/>
      <c r="N8" s="621"/>
      <c r="O8" s="622"/>
      <c r="P8" s="586"/>
      <c r="Q8" s="585" t="s">
        <v>231</v>
      </c>
      <c r="R8" s="585" t="s">
        <v>270</v>
      </c>
      <c r="S8" s="585" t="s">
        <v>271</v>
      </c>
      <c r="T8" s="585" t="s">
        <v>272</v>
      </c>
      <c r="U8" s="585" t="s">
        <v>273</v>
      </c>
      <c r="V8" s="305" t="s">
        <v>59</v>
      </c>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row>
    <row r="9" spans="1:80" s="306" customFormat="1" ht="12" customHeight="1">
      <c r="A9" s="603"/>
      <c r="B9" s="604"/>
      <c r="C9" s="585" t="s">
        <v>274</v>
      </c>
      <c r="D9" s="588" t="s">
        <v>25</v>
      </c>
      <c r="E9" s="589"/>
      <c r="F9" s="585" t="s">
        <v>275</v>
      </c>
      <c r="G9" s="588" t="s">
        <v>25</v>
      </c>
      <c r="H9" s="589"/>
      <c r="I9" s="585" t="s">
        <v>276</v>
      </c>
      <c r="J9" s="588" t="s">
        <v>25</v>
      </c>
      <c r="K9" s="589"/>
      <c r="L9" s="585" t="s">
        <v>275</v>
      </c>
      <c r="M9" s="588" t="s">
        <v>25</v>
      </c>
      <c r="N9" s="599"/>
      <c r="O9" s="589"/>
      <c r="P9" s="586"/>
      <c r="Q9" s="586"/>
      <c r="R9" s="586"/>
      <c r="S9" s="586"/>
      <c r="T9" s="586"/>
      <c r="U9" s="586"/>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row>
    <row r="10" spans="1:80" s="306" customFormat="1" ht="15" customHeight="1">
      <c r="A10" s="603"/>
      <c r="B10" s="604"/>
      <c r="C10" s="586"/>
      <c r="D10" s="585" t="s">
        <v>277</v>
      </c>
      <c r="E10" s="585" t="s">
        <v>278</v>
      </c>
      <c r="F10" s="586"/>
      <c r="G10" s="585" t="s">
        <v>279</v>
      </c>
      <c r="H10" s="585" t="s">
        <v>280</v>
      </c>
      <c r="I10" s="586"/>
      <c r="J10" s="585" t="s">
        <v>281</v>
      </c>
      <c r="K10" s="590" t="s">
        <v>282</v>
      </c>
      <c r="L10" s="586"/>
      <c r="M10" s="592" t="s">
        <v>283</v>
      </c>
      <c r="N10" s="592" t="s">
        <v>284</v>
      </c>
      <c r="O10" s="592" t="s">
        <v>285</v>
      </c>
      <c r="P10" s="586"/>
      <c r="Q10" s="586"/>
      <c r="R10" s="586"/>
      <c r="S10" s="586"/>
      <c r="T10" s="586"/>
      <c r="U10" s="586"/>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row>
    <row r="11" spans="1:80" s="306" customFormat="1" ht="115.5" customHeight="1">
      <c r="A11" s="605"/>
      <c r="B11" s="606"/>
      <c r="C11" s="587"/>
      <c r="D11" s="587"/>
      <c r="E11" s="587"/>
      <c r="F11" s="587"/>
      <c r="G11" s="587"/>
      <c r="H11" s="587"/>
      <c r="I11" s="587"/>
      <c r="J11" s="587"/>
      <c r="K11" s="591"/>
      <c r="L11" s="587"/>
      <c r="M11" s="593"/>
      <c r="N11" s="593"/>
      <c r="O11" s="593"/>
      <c r="P11" s="587"/>
      <c r="Q11" s="587"/>
      <c r="R11" s="587"/>
      <c r="S11" s="587"/>
      <c r="T11" s="587"/>
      <c r="U11" s="587"/>
      <c r="V11" s="307"/>
      <c r="W11" s="308"/>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row>
    <row r="12" spans="1:80" s="312" customFormat="1" ht="12" customHeight="1">
      <c r="A12" s="617" t="s">
        <v>244</v>
      </c>
      <c r="B12" s="618"/>
      <c r="C12" s="309">
        <v>1</v>
      </c>
      <c r="D12" s="310">
        <v>2</v>
      </c>
      <c r="E12" s="309">
        <v>3</v>
      </c>
      <c r="F12" s="310">
        <v>4</v>
      </c>
      <c r="G12" s="309">
        <v>5</v>
      </c>
      <c r="H12" s="310">
        <v>6</v>
      </c>
      <c r="I12" s="309">
        <v>7</v>
      </c>
      <c r="J12" s="310">
        <v>8</v>
      </c>
      <c r="K12" s="309">
        <v>9</v>
      </c>
      <c r="L12" s="310">
        <v>10</v>
      </c>
      <c r="M12" s="309">
        <v>11</v>
      </c>
      <c r="N12" s="310">
        <v>12</v>
      </c>
      <c r="O12" s="309">
        <v>13</v>
      </c>
      <c r="P12" s="310">
        <v>14</v>
      </c>
      <c r="Q12" s="309">
        <v>15</v>
      </c>
      <c r="R12" s="310">
        <v>16</v>
      </c>
      <c r="S12" s="309">
        <v>17</v>
      </c>
      <c r="T12" s="310">
        <v>18</v>
      </c>
      <c r="U12" s="309">
        <v>19</v>
      </c>
      <c r="V12" s="311"/>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row>
    <row r="13" spans="1:80" s="316" customFormat="1" ht="12" customHeight="1">
      <c r="A13" s="595" t="s">
        <v>24</v>
      </c>
      <c r="B13" s="596"/>
      <c r="C13" s="313">
        <f>SUM(C14:C15)</f>
        <v>0</v>
      </c>
      <c r="D13" s="313">
        <f aca="true" t="shared" si="0" ref="D13:R13">SUM(D14:D15)</f>
        <v>0</v>
      </c>
      <c r="E13" s="313">
        <f t="shared" si="0"/>
        <v>0</v>
      </c>
      <c r="F13" s="313">
        <f t="shared" si="0"/>
        <v>0</v>
      </c>
      <c r="G13" s="313">
        <f t="shared" si="0"/>
        <v>0</v>
      </c>
      <c r="H13" s="313">
        <f t="shared" si="0"/>
        <v>0</v>
      </c>
      <c r="I13" s="313">
        <f t="shared" si="0"/>
        <v>0</v>
      </c>
      <c r="J13" s="313">
        <f t="shared" si="0"/>
        <v>0</v>
      </c>
      <c r="K13" s="313">
        <f t="shared" si="0"/>
        <v>0</v>
      </c>
      <c r="L13" s="313">
        <f t="shared" si="0"/>
        <v>0</v>
      </c>
      <c r="M13" s="313">
        <f t="shared" si="0"/>
        <v>0</v>
      </c>
      <c r="N13" s="313">
        <f t="shared" si="0"/>
        <v>0</v>
      </c>
      <c r="O13" s="313">
        <f t="shared" si="0"/>
        <v>0</v>
      </c>
      <c r="P13" s="313">
        <f t="shared" si="0"/>
        <v>0</v>
      </c>
      <c r="Q13" s="313">
        <f t="shared" si="0"/>
        <v>0</v>
      </c>
      <c r="R13" s="313">
        <f t="shared" si="0"/>
        <v>0</v>
      </c>
      <c r="S13" s="313">
        <v>0</v>
      </c>
      <c r="T13" s="313">
        <v>0</v>
      </c>
      <c r="U13" s="314">
        <v>0</v>
      </c>
      <c r="V13" s="315"/>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row>
    <row r="14" spans="1:80" s="316" customFormat="1" ht="14.25" customHeight="1">
      <c r="A14" s="317" t="s">
        <v>29</v>
      </c>
      <c r="B14" s="318" t="s">
        <v>245</v>
      </c>
      <c r="C14" s="319">
        <v>0</v>
      </c>
      <c r="D14" s="320"/>
      <c r="E14" s="320"/>
      <c r="F14" s="320">
        <v>0</v>
      </c>
      <c r="G14" s="321"/>
      <c r="H14" s="321"/>
      <c r="I14" s="321">
        <v>0</v>
      </c>
      <c r="J14" s="322"/>
      <c r="K14" s="322"/>
      <c r="L14" s="322">
        <v>0</v>
      </c>
      <c r="M14" s="322"/>
      <c r="N14" s="322"/>
      <c r="O14" s="322"/>
      <c r="P14" s="322">
        <v>0</v>
      </c>
      <c r="Q14" s="322"/>
      <c r="R14" s="322"/>
      <c r="S14" s="322"/>
      <c r="T14" s="322"/>
      <c r="U14" s="323"/>
      <c r="V14" s="315"/>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row>
    <row r="15" spans="1:80" s="316" customFormat="1" ht="15" customHeight="1">
      <c r="A15" s="324" t="s">
        <v>33</v>
      </c>
      <c r="B15" s="325" t="s">
        <v>198</v>
      </c>
      <c r="C15" s="319">
        <f>SUM(C16:C22)</f>
        <v>0</v>
      </c>
      <c r="D15" s="319"/>
      <c r="E15" s="319"/>
      <c r="F15" s="319">
        <f>SUM(F16:F22)</f>
        <v>0</v>
      </c>
      <c r="G15" s="319"/>
      <c r="H15" s="319"/>
      <c r="I15" s="319">
        <f>SUM(I16:I22)</f>
        <v>0</v>
      </c>
      <c r="J15" s="319"/>
      <c r="K15" s="319"/>
      <c r="L15" s="319">
        <v>0</v>
      </c>
      <c r="M15" s="319"/>
      <c r="N15" s="319"/>
      <c r="O15" s="319"/>
      <c r="P15" s="319">
        <f>SUM(P16:P22)</f>
        <v>0</v>
      </c>
      <c r="Q15" s="319"/>
      <c r="R15" s="319"/>
      <c r="S15" s="319"/>
      <c r="T15" s="319"/>
      <c r="U15" s="326"/>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row>
    <row r="16" spans="1:80" s="316" customFormat="1" ht="14.25" customHeight="1">
      <c r="A16" s="327" t="s">
        <v>39</v>
      </c>
      <c r="B16" s="318" t="s">
        <v>246</v>
      </c>
      <c r="C16" s="319">
        <v>0</v>
      </c>
      <c r="D16" s="320"/>
      <c r="E16" s="320"/>
      <c r="F16" s="320">
        <v>0</v>
      </c>
      <c r="G16" s="321"/>
      <c r="H16" s="321"/>
      <c r="I16" s="321">
        <v>0</v>
      </c>
      <c r="J16" s="322"/>
      <c r="K16" s="322"/>
      <c r="L16" s="322">
        <v>0</v>
      </c>
      <c r="M16" s="322"/>
      <c r="N16" s="322"/>
      <c r="O16" s="322"/>
      <c r="P16" s="322">
        <v>0</v>
      </c>
      <c r="Q16" s="322"/>
      <c r="R16" s="322"/>
      <c r="S16" s="322"/>
      <c r="T16" s="322"/>
      <c r="U16" s="323"/>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row>
    <row r="17" spans="1:80" s="316" customFormat="1" ht="14.25" customHeight="1">
      <c r="A17" s="327" t="s">
        <v>55</v>
      </c>
      <c r="B17" s="318" t="s">
        <v>247</v>
      </c>
      <c r="C17" s="319">
        <v>0</v>
      </c>
      <c r="D17" s="320"/>
      <c r="E17" s="320"/>
      <c r="F17" s="320">
        <v>0</v>
      </c>
      <c r="G17" s="321"/>
      <c r="H17" s="321"/>
      <c r="I17" s="321">
        <v>0</v>
      </c>
      <c r="J17" s="322"/>
      <c r="K17" s="322"/>
      <c r="L17" s="322">
        <v>0</v>
      </c>
      <c r="M17" s="322"/>
      <c r="N17" s="322"/>
      <c r="O17" s="322"/>
      <c r="P17" s="322">
        <v>0</v>
      </c>
      <c r="Q17" s="322"/>
      <c r="R17" s="322"/>
      <c r="S17" s="322"/>
      <c r="T17" s="322"/>
      <c r="U17" s="323"/>
      <c r="V17" s="264"/>
      <c r="W17" s="264" t="s">
        <v>59</v>
      </c>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row>
    <row r="18" spans="1:80" s="316" customFormat="1" ht="14.25" customHeight="1">
      <c r="A18" s="328" t="s">
        <v>57</v>
      </c>
      <c r="B18" s="318" t="s">
        <v>248</v>
      </c>
      <c r="C18" s="319">
        <v>0</v>
      </c>
      <c r="D18" s="320"/>
      <c r="E18" s="320"/>
      <c r="F18" s="320">
        <v>0</v>
      </c>
      <c r="G18" s="321"/>
      <c r="H18" s="321"/>
      <c r="I18" s="321">
        <v>0</v>
      </c>
      <c r="J18" s="322"/>
      <c r="K18" s="322"/>
      <c r="L18" s="322">
        <v>0</v>
      </c>
      <c r="M18" s="322"/>
      <c r="N18" s="322"/>
      <c r="O18" s="322"/>
      <c r="P18" s="322">
        <v>0</v>
      </c>
      <c r="Q18" s="322"/>
      <c r="R18" s="322"/>
      <c r="S18" s="322"/>
      <c r="T18" s="322"/>
      <c r="U18" s="323"/>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row>
    <row r="19" spans="1:80" s="316" customFormat="1" ht="14.25" customHeight="1">
      <c r="A19" s="328" t="s">
        <v>83</v>
      </c>
      <c r="B19" s="318" t="s">
        <v>249</v>
      </c>
      <c r="C19" s="319">
        <v>0</v>
      </c>
      <c r="D19" s="320"/>
      <c r="E19" s="320"/>
      <c r="F19" s="320">
        <v>0</v>
      </c>
      <c r="G19" s="321"/>
      <c r="H19" s="321"/>
      <c r="I19" s="321">
        <v>0</v>
      </c>
      <c r="J19" s="322"/>
      <c r="K19" s="322"/>
      <c r="L19" s="322">
        <v>0</v>
      </c>
      <c r="M19" s="322"/>
      <c r="N19" s="322"/>
      <c r="O19" s="322"/>
      <c r="P19" s="322">
        <v>0</v>
      </c>
      <c r="Q19" s="322"/>
      <c r="R19" s="322"/>
      <c r="S19" s="322"/>
      <c r="T19" s="322"/>
      <c r="U19" s="323"/>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row>
    <row r="20" spans="1:80" s="316" customFormat="1" ht="14.25" customHeight="1">
      <c r="A20" s="328" t="s">
        <v>95</v>
      </c>
      <c r="B20" s="318" t="s">
        <v>250</v>
      </c>
      <c r="C20" s="319">
        <v>0</v>
      </c>
      <c r="D20" s="320"/>
      <c r="E20" s="320"/>
      <c r="F20" s="320">
        <v>0</v>
      </c>
      <c r="G20" s="321"/>
      <c r="H20" s="321"/>
      <c r="I20" s="321">
        <v>0</v>
      </c>
      <c r="J20" s="322"/>
      <c r="K20" s="322"/>
      <c r="L20" s="322">
        <v>0</v>
      </c>
      <c r="M20" s="322"/>
      <c r="N20" s="322"/>
      <c r="O20" s="322"/>
      <c r="P20" s="322">
        <v>0</v>
      </c>
      <c r="Q20" s="322"/>
      <c r="R20" s="322"/>
      <c r="S20" s="322"/>
      <c r="T20" s="322"/>
      <c r="U20" s="323"/>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row>
    <row r="21" spans="1:80" s="316" customFormat="1" ht="14.25" customHeight="1">
      <c r="A21" s="328" t="s">
        <v>204</v>
      </c>
      <c r="B21" s="318" t="s">
        <v>251</v>
      </c>
      <c r="C21" s="319">
        <v>0</v>
      </c>
      <c r="D21" s="320"/>
      <c r="E21" s="320"/>
      <c r="F21" s="320">
        <v>0</v>
      </c>
      <c r="G21" s="321"/>
      <c r="H21" s="321"/>
      <c r="I21" s="321">
        <v>0</v>
      </c>
      <c r="J21" s="322"/>
      <c r="K21" s="322"/>
      <c r="L21" s="322">
        <v>0</v>
      </c>
      <c r="M21" s="322"/>
      <c r="N21" s="322"/>
      <c r="O21" s="322"/>
      <c r="P21" s="322">
        <v>0</v>
      </c>
      <c r="Q21" s="322"/>
      <c r="R21" s="322"/>
      <c r="S21" s="322"/>
      <c r="T21" s="322"/>
      <c r="U21" s="323"/>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row>
    <row r="22" spans="1:80" s="316" customFormat="1" ht="14.25" customHeight="1">
      <c r="A22" s="328" t="s">
        <v>143</v>
      </c>
      <c r="B22" s="318" t="s">
        <v>252</v>
      </c>
      <c r="C22" s="319">
        <v>0</v>
      </c>
      <c r="D22" s="320"/>
      <c r="E22" s="320"/>
      <c r="F22" s="320">
        <v>0</v>
      </c>
      <c r="G22" s="321"/>
      <c r="H22" s="321"/>
      <c r="I22" s="321">
        <v>0</v>
      </c>
      <c r="J22" s="322"/>
      <c r="K22" s="322"/>
      <c r="L22" s="322">
        <v>0</v>
      </c>
      <c r="M22" s="322"/>
      <c r="N22" s="322"/>
      <c r="O22" s="322"/>
      <c r="P22" s="322">
        <v>0</v>
      </c>
      <c r="Q22" s="322"/>
      <c r="R22" s="322"/>
      <c r="S22" s="322"/>
      <c r="T22" s="322"/>
      <c r="U22" s="323"/>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row>
    <row r="23" spans="1:21" s="264" customFormat="1" ht="14.25" customHeight="1">
      <c r="A23" s="328">
        <v>8</v>
      </c>
      <c r="B23" s="318" t="s">
        <v>253</v>
      </c>
      <c r="C23" s="319">
        <v>0</v>
      </c>
      <c r="D23" s="320"/>
      <c r="E23" s="320"/>
      <c r="F23" s="320">
        <v>0</v>
      </c>
      <c r="G23" s="321"/>
      <c r="H23" s="321"/>
      <c r="I23" s="321">
        <v>0</v>
      </c>
      <c r="J23" s="322"/>
      <c r="K23" s="322"/>
      <c r="L23" s="322">
        <v>0</v>
      </c>
      <c r="M23" s="322"/>
      <c r="N23" s="322"/>
      <c r="O23" s="322"/>
      <c r="P23" s="322">
        <v>0</v>
      </c>
      <c r="Q23" s="322"/>
      <c r="R23" s="322"/>
      <c r="S23" s="322"/>
      <c r="T23" s="322"/>
      <c r="U23" s="323"/>
    </row>
    <row r="24" spans="1:21" s="239" customFormat="1" ht="24.75" customHeight="1">
      <c r="A24" s="284"/>
      <c r="B24" s="597" t="s">
        <v>369</v>
      </c>
      <c r="C24" s="597"/>
      <c r="D24" s="597"/>
      <c r="E24" s="597"/>
      <c r="F24" s="597"/>
      <c r="G24" s="597"/>
      <c r="H24" s="330"/>
      <c r="I24" s="330"/>
      <c r="J24" s="330"/>
      <c r="K24" s="330"/>
      <c r="L24" s="330"/>
      <c r="M24" s="288"/>
      <c r="N24" s="619" t="s">
        <v>370</v>
      </c>
      <c r="O24" s="619"/>
      <c r="P24" s="619"/>
      <c r="Q24" s="619"/>
      <c r="R24" s="619"/>
      <c r="S24" s="619"/>
      <c r="T24" s="619"/>
      <c r="U24" s="619"/>
    </row>
    <row r="25" spans="1:21" s="239" customFormat="1" ht="16.5" customHeight="1">
      <c r="A25" s="284"/>
      <c r="B25" s="598" t="s">
        <v>286</v>
      </c>
      <c r="C25" s="598"/>
      <c r="D25" s="598"/>
      <c r="E25" s="598"/>
      <c r="F25" s="329"/>
      <c r="G25" s="329"/>
      <c r="H25" s="330"/>
      <c r="I25" s="330"/>
      <c r="J25" s="330"/>
      <c r="K25" s="330"/>
      <c r="L25" s="330"/>
      <c r="M25" s="288"/>
      <c r="N25" s="616" t="s">
        <v>357</v>
      </c>
      <c r="O25" s="616"/>
      <c r="P25" s="616"/>
      <c r="Q25" s="616"/>
      <c r="R25" s="616"/>
      <c r="S25" s="616"/>
      <c r="T25" s="616"/>
      <c r="U25" s="616"/>
    </row>
    <row r="26" spans="1:21" s="239" customFormat="1" ht="15" customHeight="1">
      <c r="A26" s="284"/>
      <c r="F26" s="285"/>
      <c r="G26" s="286"/>
      <c r="H26" s="287"/>
      <c r="I26" s="287"/>
      <c r="J26" s="287"/>
      <c r="K26" s="287"/>
      <c r="L26" s="287"/>
      <c r="M26" s="288"/>
      <c r="N26" s="550" t="s">
        <v>59</v>
      </c>
      <c r="O26" s="550"/>
      <c r="P26" s="550"/>
      <c r="Q26" s="550"/>
      <c r="R26" s="550"/>
      <c r="S26" s="550"/>
      <c r="T26" s="550"/>
      <c r="U26" s="550"/>
    </row>
    <row r="27" spans="1:21" s="239" customFormat="1" ht="18" customHeight="1">
      <c r="A27" s="284"/>
      <c r="B27" s="285"/>
      <c r="C27" s="285"/>
      <c r="D27" s="285"/>
      <c r="E27" s="285"/>
      <c r="F27" s="285"/>
      <c r="G27" s="286"/>
      <c r="H27" s="287"/>
      <c r="I27" s="287"/>
      <c r="J27" s="287"/>
      <c r="K27" s="287"/>
      <c r="L27" s="287"/>
      <c r="M27" s="288"/>
      <c r="N27" s="289"/>
      <c r="O27" s="289"/>
      <c r="P27" s="289"/>
      <c r="Q27" s="289"/>
      <c r="R27" s="289"/>
      <c r="S27" s="289"/>
      <c r="T27" s="289"/>
      <c r="U27" s="289"/>
    </row>
    <row r="28" spans="1:21" s="239" customFormat="1" ht="16.5">
      <c r="A28" s="290"/>
      <c r="B28" s="551"/>
      <c r="C28" s="551"/>
      <c r="D28" s="551"/>
      <c r="E28" s="551"/>
      <c r="F28" s="551"/>
      <c r="G28" s="290"/>
      <c r="H28" s="290"/>
      <c r="I28" s="290"/>
      <c r="J28" s="290"/>
      <c r="K28" s="290"/>
      <c r="L28" s="290"/>
      <c r="M28" s="290"/>
      <c r="N28" s="553"/>
      <c r="O28" s="553"/>
      <c r="P28" s="553"/>
      <c r="Q28" s="553"/>
      <c r="R28" s="553"/>
      <c r="S28" s="553"/>
      <c r="T28" s="553"/>
      <c r="U28" s="553"/>
    </row>
    <row r="29" s="239" customFormat="1" ht="3" customHeight="1">
      <c r="J29" s="239" t="s">
        <v>59</v>
      </c>
    </row>
    <row r="30" spans="2:20" s="239" customFormat="1" ht="26.25" customHeight="1">
      <c r="B30" s="594" t="s">
        <v>287</v>
      </c>
      <c r="C30" s="594"/>
      <c r="D30" s="594"/>
      <c r="E30" s="594"/>
      <c r="O30" s="594" t="s">
        <v>365</v>
      </c>
      <c r="P30" s="594"/>
      <c r="Q30" s="594"/>
      <c r="R30" s="594"/>
      <c r="S30" s="594"/>
      <c r="T30" s="594"/>
    </row>
    <row r="31" spans="1:14" ht="15" customHeight="1">
      <c r="A31" s="331"/>
      <c r="B31" s="332"/>
      <c r="C31" s="331"/>
      <c r="D31" s="331"/>
      <c r="E31" s="331"/>
      <c r="F31" s="331"/>
      <c r="G31" s="331"/>
      <c r="H31" s="331"/>
      <c r="I31" s="331"/>
      <c r="J31" s="331"/>
      <c r="K31" s="331"/>
      <c r="L31" s="331"/>
      <c r="M31" s="331"/>
      <c r="N31" s="331"/>
    </row>
    <row r="32" spans="2:14" ht="15" customHeight="1">
      <c r="B32" s="333"/>
      <c r="C32" s="290"/>
      <c r="D32" s="290"/>
      <c r="E32" s="290"/>
      <c r="F32" s="290"/>
      <c r="G32" s="290"/>
      <c r="H32" s="290"/>
      <c r="I32" s="290"/>
      <c r="J32" s="290"/>
      <c r="K32" s="290"/>
      <c r="L32" s="290"/>
      <c r="M32" s="290"/>
      <c r="N32" s="290"/>
    </row>
    <row r="33" ht="15" customHeight="1"/>
  </sheetData>
  <sheetProtection/>
  <mergeCells count="53">
    <mergeCell ref="A1:B1"/>
    <mergeCell ref="A2:B2"/>
    <mergeCell ref="F6:O6"/>
    <mergeCell ref="P6:U6"/>
    <mergeCell ref="A3:B3"/>
    <mergeCell ref="A4:B4"/>
    <mergeCell ref="F4:N4"/>
    <mergeCell ref="U8:U11"/>
    <mergeCell ref="J10:J11"/>
    <mergeCell ref="I8:K8"/>
    <mergeCell ref="F1:N2"/>
    <mergeCell ref="O1:U1"/>
    <mergeCell ref="O2:U2"/>
    <mergeCell ref="I7:O7"/>
    <mergeCell ref="P7:P11"/>
    <mergeCell ref="Q7:U7"/>
    <mergeCell ref="F7:H8"/>
    <mergeCell ref="N25:U25"/>
    <mergeCell ref="A12:B12"/>
    <mergeCell ref="N24:U24"/>
    <mergeCell ref="L8:O8"/>
    <mergeCell ref="J9:K9"/>
    <mergeCell ref="T8:T11"/>
    <mergeCell ref="G9:H9"/>
    <mergeCell ref="Q8:Q11"/>
    <mergeCell ref="R8:R11"/>
    <mergeCell ref="D10:D11"/>
    <mergeCell ref="B28:F28"/>
    <mergeCell ref="N28:U28"/>
    <mergeCell ref="L9:L11"/>
    <mergeCell ref="O4:U4"/>
    <mergeCell ref="O5:U5"/>
    <mergeCell ref="A6:B11"/>
    <mergeCell ref="C6:E8"/>
    <mergeCell ref="E10:E11"/>
    <mergeCell ref="G10:G11"/>
    <mergeCell ref="H10:H11"/>
    <mergeCell ref="B30:E30"/>
    <mergeCell ref="O30:T30"/>
    <mergeCell ref="O10:O11"/>
    <mergeCell ref="A13:B13"/>
    <mergeCell ref="B24:G24"/>
    <mergeCell ref="B25:E25"/>
    <mergeCell ref="N26:U26"/>
    <mergeCell ref="S8:S11"/>
    <mergeCell ref="I9:I11"/>
    <mergeCell ref="M9:O9"/>
    <mergeCell ref="C9:C11"/>
    <mergeCell ref="D9:E9"/>
    <mergeCell ref="F9:F11"/>
    <mergeCell ref="K10:K11"/>
    <mergeCell ref="M10:M11"/>
    <mergeCell ref="N10:N11"/>
  </mergeCells>
  <printOptions/>
  <pageMargins left="0.43" right="0.23" top="0.49" bottom="0.19" header="0.3" footer="0.3"/>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5" customWidth="1"/>
    <col min="2" max="2" width="31.140625" style="335" customWidth="1"/>
    <col min="3" max="4" width="12.00390625" style="335" customWidth="1"/>
    <col min="5" max="5" width="12.57421875" style="335" customWidth="1"/>
    <col min="6" max="6" width="13.00390625" style="335" customWidth="1"/>
    <col min="7" max="7" width="13.7109375" style="335" customWidth="1"/>
    <col min="8" max="8" width="13.421875" style="335" customWidth="1"/>
    <col min="9" max="9" width="14.57421875" style="335" customWidth="1"/>
    <col min="10" max="10" width="15.421875" style="335" customWidth="1"/>
    <col min="11" max="16384" width="9.140625" style="335" customWidth="1"/>
  </cols>
  <sheetData>
    <row r="2" spans="1:10" ht="16.5">
      <c r="A2" s="651" t="s">
        <v>288</v>
      </c>
      <c r="B2" s="651"/>
      <c r="C2" s="671" t="s">
        <v>289</v>
      </c>
      <c r="D2" s="671"/>
      <c r="E2" s="671"/>
      <c r="F2" s="671"/>
      <c r="G2" s="671"/>
      <c r="H2" s="671"/>
      <c r="I2" s="672" t="s">
        <v>2</v>
      </c>
      <c r="J2" s="672"/>
    </row>
    <row r="3" spans="1:10" ht="15" customHeight="1">
      <c r="A3" s="651" t="s">
        <v>290</v>
      </c>
      <c r="B3" s="651"/>
      <c r="C3" s="673" t="s">
        <v>291</v>
      </c>
      <c r="D3" s="673"/>
      <c r="E3" s="673"/>
      <c r="F3" s="673"/>
      <c r="G3" s="673"/>
      <c r="H3" s="673"/>
      <c r="I3" s="670" t="s">
        <v>10</v>
      </c>
      <c r="J3" s="670"/>
    </row>
    <row r="4" spans="1:10" ht="15" customHeight="1">
      <c r="A4" s="666" t="s">
        <v>292</v>
      </c>
      <c r="B4" s="666"/>
      <c r="C4" s="667"/>
      <c r="D4" s="667"/>
      <c r="E4" s="667"/>
      <c r="F4" s="667"/>
      <c r="G4" s="667"/>
      <c r="H4" s="667"/>
      <c r="I4" s="666" t="s">
        <v>8</v>
      </c>
      <c r="J4" s="666"/>
    </row>
    <row r="5" spans="1:10" ht="15" customHeight="1">
      <c r="A5" s="668" t="s">
        <v>293</v>
      </c>
      <c r="B5" s="668"/>
      <c r="C5" s="669" t="s">
        <v>294</v>
      </c>
      <c r="D5" s="669"/>
      <c r="E5" s="669"/>
      <c r="F5" s="669"/>
      <c r="G5" s="669"/>
      <c r="H5" s="334"/>
      <c r="I5" s="670" t="s">
        <v>5</v>
      </c>
      <c r="J5" s="670"/>
    </row>
    <row r="6" spans="1:10" ht="15" customHeight="1">
      <c r="A6" s="651"/>
      <c r="B6" s="651"/>
      <c r="C6" s="336"/>
      <c r="D6" s="336"/>
      <c r="E6" s="336"/>
      <c r="F6" s="336"/>
      <c r="G6" s="336"/>
      <c r="H6" s="337"/>
      <c r="I6" s="652" t="s">
        <v>295</v>
      </c>
      <c r="J6" s="652"/>
    </row>
    <row r="7" spans="1:10" s="339" customFormat="1" ht="30" customHeight="1">
      <c r="A7" s="653" t="s">
        <v>183</v>
      </c>
      <c r="B7" s="654"/>
      <c r="C7" s="659" t="s">
        <v>296</v>
      </c>
      <c r="D7" s="648"/>
      <c r="E7" s="648"/>
      <c r="F7" s="660" t="s">
        <v>297</v>
      </c>
      <c r="G7" s="661"/>
      <c r="H7" s="661"/>
      <c r="I7" s="659"/>
      <c r="J7" s="648" t="s">
        <v>298</v>
      </c>
    </row>
    <row r="8" spans="1:10" s="339" customFormat="1" ht="24" customHeight="1">
      <c r="A8" s="655"/>
      <c r="B8" s="656"/>
      <c r="C8" s="662" t="s">
        <v>299</v>
      </c>
      <c r="D8" s="664" t="s">
        <v>25</v>
      </c>
      <c r="E8" s="663"/>
      <c r="F8" s="660" t="s">
        <v>300</v>
      </c>
      <c r="G8" s="661"/>
      <c r="H8" s="659"/>
      <c r="I8" s="645" t="s">
        <v>301</v>
      </c>
      <c r="J8" s="648"/>
    </row>
    <row r="9" spans="1:10" s="339" customFormat="1" ht="24" customHeight="1">
      <c r="A9" s="655"/>
      <c r="B9" s="656"/>
      <c r="C9" s="662"/>
      <c r="D9" s="645" t="s">
        <v>302</v>
      </c>
      <c r="E9" s="645" t="s">
        <v>303</v>
      </c>
      <c r="F9" s="645" t="s">
        <v>24</v>
      </c>
      <c r="G9" s="648" t="s">
        <v>25</v>
      </c>
      <c r="H9" s="648"/>
      <c r="I9" s="665"/>
      <c r="J9" s="648"/>
    </row>
    <row r="10" spans="1:10" s="339" customFormat="1" ht="48.75" customHeight="1">
      <c r="A10" s="657"/>
      <c r="B10" s="658"/>
      <c r="C10" s="663"/>
      <c r="D10" s="646"/>
      <c r="E10" s="647"/>
      <c r="F10" s="647"/>
      <c r="G10" s="338" t="s">
        <v>304</v>
      </c>
      <c r="H10" s="338" t="s">
        <v>305</v>
      </c>
      <c r="I10" s="647"/>
      <c r="J10" s="648"/>
    </row>
    <row r="11" spans="1:11" ht="14.25" customHeight="1">
      <c r="A11" s="649" t="s">
        <v>306</v>
      </c>
      <c r="B11" s="650"/>
      <c r="C11" s="340">
        <v>1</v>
      </c>
      <c r="D11" s="340">
        <v>2</v>
      </c>
      <c r="E11" s="340">
        <v>3</v>
      </c>
      <c r="F11" s="340">
        <v>4</v>
      </c>
      <c r="G11" s="340">
        <v>5</v>
      </c>
      <c r="H11" s="340">
        <v>6</v>
      </c>
      <c r="I11" s="340">
        <v>7</v>
      </c>
      <c r="J11" s="340">
        <v>8</v>
      </c>
      <c r="K11" s="339"/>
    </row>
    <row r="12" spans="1:11" ht="24" customHeight="1">
      <c r="A12" s="649" t="s">
        <v>307</v>
      </c>
      <c r="B12" s="650"/>
      <c r="C12" s="341">
        <f>C13+C14</f>
        <v>0</v>
      </c>
      <c r="D12" s="341">
        <f aca="true" t="shared" si="0" ref="D12:J12">D13+D14</f>
        <v>0</v>
      </c>
      <c r="E12" s="341">
        <f t="shared" si="0"/>
        <v>0</v>
      </c>
      <c r="F12" s="341">
        <f>F13+F14</f>
        <v>0</v>
      </c>
      <c r="G12" s="341">
        <f t="shared" si="0"/>
        <v>0</v>
      </c>
      <c r="H12" s="341">
        <f t="shared" si="0"/>
        <v>0</v>
      </c>
      <c r="I12" s="341">
        <f t="shared" si="0"/>
        <v>0</v>
      </c>
      <c r="J12" s="341">
        <f t="shared" si="0"/>
        <v>0</v>
      </c>
      <c r="K12" s="339"/>
    </row>
    <row r="13" spans="1:11" ht="38.25" customHeight="1">
      <c r="A13" s="342" t="s">
        <v>29</v>
      </c>
      <c r="B13" s="343" t="s">
        <v>308</v>
      </c>
      <c r="C13" s="344">
        <f>D13+E13</f>
        <v>0</v>
      </c>
      <c r="D13" s="344">
        <v>0</v>
      </c>
      <c r="E13" s="344">
        <v>0</v>
      </c>
      <c r="F13" s="344">
        <f>G13+H13</f>
        <v>0</v>
      </c>
      <c r="G13" s="344">
        <v>0</v>
      </c>
      <c r="H13" s="345">
        <v>0</v>
      </c>
      <c r="I13" s="345">
        <v>0</v>
      </c>
      <c r="J13" s="345">
        <v>0</v>
      </c>
      <c r="K13" s="339"/>
    </row>
    <row r="14" spans="1:11" ht="38.25" customHeight="1">
      <c r="A14" s="346" t="s">
        <v>33</v>
      </c>
      <c r="B14" s="343" t="s">
        <v>198</v>
      </c>
      <c r="C14" s="344">
        <f>SUM(C15:C22)</f>
        <v>0</v>
      </c>
      <c r="D14" s="344">
        <f aca="true" t="shared" si="1" ref="D14:J14">SUM(D15:D22)</f>
        <v>0</v>
      </c>
      <c r="E14" s="344">
        <f t="shared" si="1"/>
        <v>0</v>
      </c>
      <c r="F14" s="344">
        <f>SUM(F15:F22)</f>
        <v>0</v>
      </c>
      <c r="G14" s="344">
        <f t="shared" si="1"/>
        <v>0</v>
      </c>
      <c r="H14" s="344">
        <f t="shared" si="1"/>
        <v>0</v>
      </c>
      <c r="I14" s="344">
        <f t="shared" si="1"/>
        <v>0</v>
      </c>
      <c r="J14" s="344">
        <f t="shared" si="1"/>
        <v>0</v>
      </c>
      <c r="K14" s="339"/>
    </row>
    <row r="15" spans="1:10" ht="38.25" customHeight="1">
      <c r="A15" s="347">
        <v>1</v>
      </c>
      <c r="B15" s="348" t="s">
        <v>309</v>
      </c>
      <c r="C15" s="344">
        <f>D15+E15</f>
        <v>0</v>
      </c>
      <c r="D15" s="344"/>
      <c r="E15" s="344"/>
      <c r="F15" s="344">
        <f>G15+H15</f>
        <v>0</v>
      </c>
      <c r="G15" s="344"/>
      <c r="H15" s="345"/>
      <c r="I15" s="345"/>
      <c r="J15" s="345"/>
    </row>
    <row r="16" spans="1:10" ht="38.25" customHeight="1">
      <c r="A16" s="347">
        <v>2</v>
      </c>
      <c r="B16" s="348" t="s">
        <v>310</v>
      </c>
      <c r="C16" s="344">
        <f aca="true" t="shared" si="2" ref="C16:C21">D16+E16</f>
        <v>0</v>
      </c>
      <c r="D16" s="344"/>
      <c r="E16" s="344"/>
      <c r="F16" s="344">
        <f aca="true" t="shared" si="3" ref="F16:F21">G16+H16</f>
        <v>0</v>
      </c>
      <c r="G16" s="344"/>
      <c r="H16" s="345"/>
      <c r="I16" s="345"/>
      <c r="J16" s="345"/>
    </row>
    <row r="17" spans="1:10" ht="38.25" customHeight="1">
      <c r="A17" s="347">
        <v>3</v>
      </c>
      <c r="B17" s="348" t="s">
        <v>311</v>
      </c>
      <c r="C17" s="344">
        <f t="shared" si="2"/>
        <v>0</v>
      </c>
      <c r="D17" s="344"/>
      <c r="E17" s="344"/>
      <c r="F17" s="344">
        <f t="shared" si="3"/>
        <v>0</v>
      </c>
      <c r="G17" s="344"/>
      <c r="H17" s="345"/>
      <c r="I17" s="345"/>
      <c r="J17" s="345"/>
    </row>
    <row r="18" spans="1:10" ht="38.25" customHeight="1">
      <c r="A18" s="347">
        <v>4</v>
      </c>
      <c r="B18" s="348" t="s">
        <v>312</v>
      </c>
      <c r="C18" s="344">
        <f t="shared" si="2"/>
        <v>0</v>
      </c>
      <c r="D18" s="344"/>
      <c r="E18" s="344"/>
      <c r="F18" s="344">
        <f t="shared" si="3"/>
        <v>0</v>
      </c>
      <c r="G18" s="344"/>
      <c r="H18" s="345"/>
      <c r="I18" s="345"/>
      <c r="J18" s="345"/>
    </row>
    <row r="19" spans="1:10" ht="38.25" customHeight="1">
      <c r="A19" s="347">
        <v>5</v>
      </c>
      <c r="B19" s="348" t="s">
        <v>313</v>
      </c>
      <c r="C19" s="344">
        <f t="shared" si="2"/>
        <v>0</v>
      </c>
      <c r="D19" s="344"/>
      <c r="E19" s="344"/>
      <c r="F19" s="344">
        <f t="shared" si="3"/>
        <v>0</v>
      </c>
      <c r="G19" s="344"/>
      <c r="H19" s="345"/>
      <c r="I19" s="345"/>
      <c r="J19" s="345"/>
    </row>
    <row r="20" spans="1:10" ht="38.25" customHeight="1">
      <c r="A20" s="347">
        <v>6</v>
      </c>
      <c r="B20" s="348" t="s">
        <v>314</v>
      </c>
      <c r="C20" s="344">
        <f t="shared" si="2"/>
        <v>0</v>
      </c>
      <c r="D20" s="344"/>
      <c r="E20" s="344"/>
      <c r="F20" s="344">
        <f t="shared" si="3"/>
        <v>0</v>
      </c>
      <c r="G20" s="344"/>
      <c r="H20" s="345"/>
      <c r="I20" s="345"/>
      <c r="J20" s="345"/>
    </row>
    <row r="21" spans="1:10" ht="38.25" customHeight="1">
      <c r="A21" s="347">
        <v>7</v>
      </c>
      <c r="B21" s="348" t="s">
        <v>315</v>
      </c>
      <c r="C21" s="344">
        <f t="shared" si="2"/>
        <v>0</v>
      </c>
      <c r="D21" s="344"/>
      <c r="E21" s="344"/>
      <c r="F21" s="344">
        <f t="shared" si="3"/>
        <v>0</v>
      </c>
      <c r="G21" s="344"/>
      <c r="H21" s="345"/>
      <c r="I21" s="345"/>
      <c r="J21" s="345"/>
    </row>
    <row r="22" spans="1:10" ht="24" customHeight="1">
      <c r="A22" s="349" t="s">
        <v>316</v>
      </c>
      <c r="B22" s="350" t="s">
        <v>316</v>
      </c>
      <c r="C22" s="344"/>
      <c r="D22" s="344"/>
      <c r="E22" s="344"/>
      <c r="F22" s="344"/>
      <c r="G22" s="344"/>
      <c r="H22" s="345"/>
      <c r="I22" s="345"/>
      <c r="J22" s="345"/>
    </row>
    <row r="23" spans="1:10" ht="21" customHeight="1">
      <c r="A23" s="351"/>
      <c r="B23" s="639" t="s">
        <v>321</v>
      </c>
      <c r="C23" s="639"/>
      <c r="D23" s="352"/>
      <c r="E23" s="352"/>
      <c r="F23" s="352"/>
      <c r="G23" s="640" t="s">
        <v>320</v>
      </c>
      <c r="H23" s="640"/>
      <c r="I23" s="640"/>
      <c r="J23" s="640"/>
    </row>
    <row r="24" spans="1:10" ht="39" customHeight="1">
      <c r="A24" s="351"/>
      <c r="B24" s="641" t="s">
        <v>174</v>
      </c>
      <c r="C24" s="641"/>
      <c r="D24" s="353"/>
      <c r="E24" s="353"/>
      <c r="F24" s="353"/>
      <c r="G24" s="642" t="s">
        <v>104</v>
      </c>
      <c r="H24" s="643"/>
      <c r="I24" s="643"/>
      <c r="J24" s="643"/>
    </row>
    <row r="25" spans="2:10" ht="12.75">
      <c r="B25" s="644"/>
      <c r="C25" s="644"/>
      <c r="G25" s="644"/>
      <c r="H25" s="644"/>
      <c r="I25" s="644"/>
      <c r="J25" s="644"/>
    </row>
    <row r="30" spans="2:10" ht="15.75">
      <c r="B30" s="637" t="s">
        <v>175</v>
      </c>
      <c r="C30" s="637"/>
      <c r="D30" s="336"/>
      <c r="E30" s="336"/>
      <c r="F30" s="336"/>
      <c r="G30" s="637" t="s">
        <v>111</v>
      </c>
      <c r="H30" s="637"/>
      <c r="I30" s="637"/>
      <c r="J30" s="637"/>
    </row>
    <row r="32" ht="12.75" hidden="1"/>
    <row r="33" spans="1:11" s="290" customFormat="1" ht="13.5" hidden="1">
      <c r="A33" s="354" t="s">
        <v>105</v>
      </c>
      <c r="K33" s="355"/>
    </row>
    <row r="34" spans="1:15" s="290" customFormat="1" ht="15" customHeight="1" hidden="1">
      <c r="A34" s="292"/>
      <c r="B34" s="638" t="s">
        <v>317</v>
      </c>
      <c r="C34" s="638"/>
      <c r="D34" s="638"/>
      <c r="E34" s="638"/>
      <c r="F34" s="638"/>
      <c r="G34" s="638"/>
      <c r="H34" s="638"/>
      <c r="I34" s="638"/>
      <c r="J34" s="638"/>
      <c r="K34" s="356"/>
      <c r="L34" s="357"/>
      <c r="M34" s="357"/>
      <c r="N34" s="357"/>
      <c r="O34" s="357"/>
    </row>
    <row r="35" spans="2:11" s="290" customFormat="1" ht="12.75" hidden="1">
      <c r="B35" s="333" t="s">
        <v>318</v>
      </c>
      <c r="K35" s="355"/>
    </row>
    <row r="36" ht="12.75" hidden="1">
      <c r="B36" s="358" t="s">
        <v>319</v>
      </c>
    </row>
  </sheetData>
  <sheetProtection/>
  <mergeCells count="37">
    <mergeCell ref="A2:B2"/>
    <mergeCell ref="C2:H2"/>
    <mergeCell ref="I2:J2"/>
    <mergeCell ref="A3:B3"/>
    <mergeCell ref="C3:H3"/>
    <mergeCell ref="I3:J3"/>
    <mergeCell ref="A4:B4"/>
    <mergeCell ref="C4:H4"/>
    <mergeCell ref="I4:J4"/>
    <mergeCell ref="A5:B5"/>
    <mergeCell ref="C5:G5"/>
    <mergeCell ref="I5:J5"/>
    <mergeCell ref="A6:B6"/>
    <mergeCell ref="I6:J6"/>
    <mergeCell ref="A7:B10"/>
    <mergeCell ref="C7:E7"/>
    <mergeCell ref="F7:I7"/>
    <mergeCell ref="J7:J10"/>
    <mergeCell ref="C8:C10"/>
    <mergeCell ref="D8:E8"/>
    <mergeCell ref="F8:H8"/>
    <mergeCell ref="I8:I10"/>
    <mergeCell ref="D9:D10"/>
    <mergeCell ref="E9:E10"/>
    <mergeCell ref="F9:F10"/>
    <mergeCell ref="G9:H9"/>
    <mergeCell ref="A11:B11"/>
    <mergeCell ref="A12:B12"/>
    <mergeCell ref="B30:C30"/>
    <mergeCell ref="G30:J30"/>
    <mergeCell ref="B34:J34"/>
    <mergeCell ref="B23:C23"/>
    <mergeCell ref="G23:J23"/>
    <mergeCell ref="B24:C24"/>
    <mergeCell ref="G24:J24"/>
    <mergeCell ref="B25:C25"/>
    <mergeCell ref="G25:J25"/>
  </mergeCells>
  <printOptions/>
  <pageMargins left="0.46" right="0.2" top="0.55" bottom="0.4"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1" customWidth="1"/>
    <col min="2" max="2" width="21.140625" style="361" customWidth="1"/>
    <col min="3" max="3" width="17.00390625" style="361" customWidth="1"/>
    <col min="4" max="4" width="12.7109375" style="361" customWidth="1"/>
    <col min="5" max="5" width="11.57421875" style="361" customWidth="1"/>
    <col min="6" max="9" width="12.7109375" style="361" customWidth="1"/>
    <col min="10" max="10" width="12.140625" style="361" customWidth="1"/>
    <col min="11" max="11" width="9.140625" style="361" customWidth="1"/>
    <col min="12" max="12" width="11.7109375" style="361" customWidth="1"/>
    <col min="13" max="16384" width="9.140625" style="361" customWidth="1"/>
  </cols>
  <sheetData>
    <row r="1" spans="1:14" ht="32.25" customHeight="1">
      <c r="A1" s="697" t="s">
        <v>322</v>
      </c>
      <c r="B1" s="697"/>
      <c r="C1" s="697"/>
      <c r="D1" s="453" t="s">
        <v>323</v>
      </c>
      <c r="E1" s="453"/>
      <c r="F1" s="453"/>
      <c r="G1" s="453"/>
      <c r="H1" s="453"/>
      <c r="I1" s="453"/>
      <c r="J1" s="698" t="s">
        <v>324</v>
      </c>
      <c r="K1" s="698"/>
      <c r="L1" s="698"/>
      <c r="M1" s="360"/>
      <c r="N1" s="360"/>
    </row>
    <row r="2" spans="1:14" ht="15.75" customHeight="1">
      <c r="A2" s="699" t="s">
        <v>325</v>
      </c>
      <c r="B2" s="699"/>
      <c r="C2" s="699"/>
      <c r="D2" s="453"/>
      <c r="E2" s="453"/>
      <c r="F2" s="453"/>
      <c r="G2" s="453"/>
      <c r="H2" s="453"/>
      <c r="I2" s="453"/>
      <c r="J2" s="700" t="s">
        <v>326</v>
      </c>
      <c r="K2" s="700"/>
      <c r="L2" s="700"/>
      <c r="M2" s="362"/>
      <c r="N2" s="362"/>
    </row>
    <row r="3" spans="1:14" ht="15.75" customHeight="1">
      <c r="A3" s="697" t="s">
        <v>292</v>
      </c>
      <c r="B3" s="697"/>
      <c r="C3" s="697"/>
      <c r="D3" s="453"/>
      <c r="E3" s="453"/>
      <c r="F3" s="453"/>
      <c r="G3" s="453"/>
      <c r="H3" s="453"/>
      <c r="I3" s="453"/>
      <c r="J3" s="700" t="s">
        <v>327</v>
      </c>
      <c r="K3" s="700"/>
      <c r="L3" s="700"/>
      <c r="M3" s="362"/>
      <c r="N3" s="362"/>
    </row>
    <row r="4" spans="1:14" ht="15.75" customHeight="1">
      <c r="A4" s="363" t="s">
        <v>328</v>
      </c>
      <c r="B4" s="363"/>
      <c r="C4" s="359"/>
      <c r="D4" s="359"/>
      <c r="E4" s="359"/>
      <c r="F4" s="359"/>
      <c r="G4" s="359"/>
      <c r="H4" s="359"/>
      <c r="I4" s="359"/>
      <c r="J4" s="693" t="s">
        <v>10</v>
      </c>
      <c r="K4" s="693"/>
      <c r="L4" s="693"/>
      <c r="M4" s="364"/>
      <c r="N4" s="364"/>
    </row>
    <row r="5" spans="1:13" ht="15.75">
      <c r="A5" s="363"/>
      <c r="B5" s="363"/>
      <c r="C5" s="359"/>
      <c r="D5" s="359"/>
      <c r="E5" s="359"/>
      <c r="F5" s="359"/>
      <c r="G5" s="359"/>
      <c r="H5" s="359"/>
      <c r="I5" s="359"/>
      <c r="J5" s="694" t="s">
        <v>11</v>
      </c>
      <c r="K5" s="694"/>
      <c r="L5" s="694"/>
      <c r="M5" s="359"/>
    </row>
    <row r="6" spans="1:13" ht="15.75">
      <c r="A6" s="685" t="s">
        <v>183</v>
      </c>
      <c r="B6" s="685"/>
      <c r="C6" s="695" t="s">
        <v>329</v>
      </c>
      <c r="D6" s="696" t="s">
        <v>330</v>
      </c>
      <c r="E6" s="696"/>
      <c r="F6" s="696"/>
      <c r="G6" s="696"/>
      <c r="H6" s="696"/>
      <c r="I6" s="696"/>
      <c r="J6" s="685" t="s">
        <v>331</v>
      </c>
      <c r="K6" s="685"/>
      <c r="L6" s="685"/>
      <c r="M6" s="359"/>
    </row>
    <row r="7" spans="1:13" ht="15.75" customHeight="1">
      <c r="A7" s="685"/>
      <c r="B7" s="685"/>
      <c r="C7" s="695"/>
      <c r="D7" s="696" t="s">
        <v>25</v>
      </c>
      <c r="E7" s="696"/>
      <c r="F7" s="696"/>
      <c r="G7" s="696"/>
      <c r="H7" s="696"/>
      <c r="I7" s="696"/>
      <c r="J7" s="685"/>
      <c r="K7" s="685"/>
      <c r="L7" s="685"/>
      <c r="M7" s="363"/>
    </row>
    <row r="8" spans="1:12" s="366" customFormat="1" ht="31.5" customHeight="1">
      <c r="A8" s="685"/>
      <c r="B8" s="685"/>
      <c r="C8" s="695"/>
      <c r="D8" s="685" t="s">
        <v>332</v>
      </c>
      <c r="E8" s="685" t="s">
        <v>333</v>
      </c>
      <c r="F8" s="685"/>
      <c r="G8" s="685"/>
      <c r="H8" s="685"/>
      <c r="I8" s="685"/>
      <c r="J8" s="685"/>
      <c r="K8" s="685"/>
      <c r="L8" s="685"/>
    </row>
    <row r="9" spans="1:12" s="366" customFormat="1" ht="15.75" customHeight="1">
      <c r="A9" s="685"/>
      <c r="B9" s="685"/>
      <c r="C9" s="695"/>
      <c r="D9" s="685"/>
      <c r="E9" s="685" t="s">
        <v>334</v>
      </c>
      <c r="F9" s="685" t="s">
        <v>25</v>
      </c>
      <c r="G9" s="685"/>
      <c r="H9" s="685"/>
      <c r="I9" s="685"/>
      <c r="J9" s="685" t="s">
        <v>25</v>
      </c>
      <c r="K9" s="685"/>
      <c r="L9" s="685"/>
    </row>
    <row r="10" spans="1:12" s="366" customFormat="1" ht="72" customHeight="1">
      <c r="A10" s="685"/>
      <c r="B10" s="685"/>
      <c r="C10" s="695"/>
      <c r="D10" s="685"/>
      <c r="E10" s="685"/>
      <c r="F10" s="365" t="s">
        <v>335</v>
      </c>
      <c r="G10" s="365" t="s">
        <v>336</v>
      </c>
      <c r="H10" s="365" t="s">
        <v>337</v>
      </c>
      <c r="I10" s="365" t="s">
        <v>338</v>
      </c>
      <c r="J10" s="365" t="s">
        <v>339</v>
      </c>
      <c r="K10" s="365" t="s">
        <v>340</v>
      </c>
      <c r="L10" s="365" t="s">
        <v>341</v>
      </c>
    </row>
    <row r="11" spans="1:12" ht="13.5" customHeight="1">
      <c r="A11" s="686" t="s">
        <v>342</v>
      </c>
      <c r="B11" s="687"/>
      <c r="C11" s="367">
        <v>1</v>
      </c>
      <c r="D11" s="367" t="s">
        <v>55</v>
      </c>
      <c r="E11" s="367" t="s">
        <v>57</v>
      </c>
      <c r="F11" s="367" t="s">
        <v>83</v>
      </c>
      <c r="G11" s="367" t="s">
        <v>95</v>
      </c>
      <c r="H11" s="367" t="s">
        <v>204</v>
      </c>
      <c r="I11" s="367" t="s">
        <v>143</v>
      </c>
      <c r="J11" s="367" t="s">
        <v>207</v>
      </c>
      <c r="K11" s="367" t="s">
        <v>343</v>
      </c>
      <c r="L11" s="367" t="s">
        <v>344</v>
      </c>
    </row>
    <row r="12" spans="1:12" ht="28.5" customHeight="1">
      <c r="A12" s="688" t="s">
        <v>24</v>
      </c>
      <c r="B12" s="689"/>
      <c r="C12" s="368">
        <f>C13+C14</f>
        <v>23</v>
      </c>
      <c r="D12" s="368">
        <f aca="true" t="shared" si="0" ref="D12:L12">D13+D14</f>
        <v>0</v>
      </c>
      <c r="E12" s="368">
        <f>E13+E14</f>
        <v>21</v>
      </c>
      <c r="F12" s="368">
        <f t="shared" si="0"/>
        <v>5</v>
      </c>
      <c r="G12" s="368">
        <f t="shared" si="0"/>
        <v>15</v>
      </c>
      <c r="H12" s="368">
        <f t="shared" si="0"/>
        <v>1</v>
      </c>
      <c r="I12" s="368">
        <f t="shared" si="0"/>
        <v>0</v>
      </c>
      <c r="J12" s="368">
        <f t="shared" si="0"/>
        <v>1</v>
      </c>
      <c r="K12" s="368">
        <f t="shared" si="0"/>
        <v>19</v>
      </c>
      <c r="L12" s="368">
        <f t="shared" si="0"/>
        <v>1</v>
      </c>
    </row>
    <row r="13" spans="1:12" ht="20.25" customHeight="1">
      <c r="A13" s="369" t="s">
        <v>29</v>
      </c>
      <c r="B13" s="370" t="s">
        <v>197</v>
      </c>
      <c r="C13" s="371">
        <f>D13+E13</f>
        <v>2</v>
      </c>
      <c r="D13" s="372">
        <v>0</v>
      </c>
      <c r="E13" s="371">
        <f>F13+G13+H13+I13</f>
        <v>2</v>
      </c>
      <c r="F13" s="372">
        <v>1</v>
      </c>
      <c r="G13" s="372">
        <v>1</v>
      </c>
      <c r="H13" s="372">
        <v>0</v>
      </c>
      <c r="I13" s="372"/>
      <c r="J13" s="372"/>
      <c r="K13" s="372">
        <v>2</v>
      </c>
      <c r="L13" s="372"/>
    </row>
    <row r="14" spans="1:12" ht="20.25" customHeight="1">
      <c r="A14" s="373" t="s">
        <v>33</v>
      </c>
      <c r="B14" s="370" t="s">
        <v>198</v>
      </c>
      <c r="C14" s="371">
        <f>SUM(C15:C23)</f>
        <v>21</v>
      </c>
      <c r="D14" s="372">
        <f>SUM(D15:D23)</f>
        <v>0</v>
      </c>
      <c r="E14" s="371">
        <f aca="true" t="shared" si="1" ref="E14:L14">SUM(E15:E23)</f>
        <v>19</v>
      </c>
      <c r="F14" s="372">
        <f>SUM(F15:F23)</f>
        <v>4</v>
      </c>
      <c r="G14" s="372">
        <f>SUM(G15:G23)</f>
        <v>14</v>
      </c>
      <c r="H14" s="372">
        <f>SUM(H15:H23)</f>
        <v>1</v>
      </c>
      <c r="I14" s="372">
        <f t="shared" si="1"/>
        <v>0</v>
      </c>
      <c r="J14" s="372">
        <f t="shared" si="1"/>
        <v>1</v>
      </c>
      <c r="K14" s="372">
        <f t="shared" si="1"/>
        <v>17</v>
      </c>
      <c r="L14" s="372">
        <f t="shared" si="1"/>
        <v>1</v>
      </c>
    </row>
    <row r="15" spans="1:12" ht="39" customHeight="1">
      <c r="A15" s="367" t="s">
        <v>39</v>
      </c>
      <c r="B15" s="374" t="s">
        <v>309</v>
      </c>
      <c r="C15" s="371">
        <v>3</v>
      </c>
      <c r="D15" s="372">
        <v>0</v>
      </c>
      <c r="E15" s="371">
        <f aca="true" t="shared" si="2" ref="E15:E22">F15+G15+H15+I15</f>
        <v>3</v>
      </c>
      <c r="F15" s="372">
        <v>3</v>
      </c>
      <c r="G15" s="372">
        <v>0</v>
      </c>
      <c r="H15" s="372">
        <v>0</v>
      </c>
      <c r="I15" s="372">
        <v>0</v>
      </c>
      <c r="J15" s="372">
        <v>0</v>
      </c>
      <c r="K15" s="372">
        <v>3</v>
      </c>
      <c r="L15" s="372">
        <v>0</v>
      </c>
    </row>
    <row r="16" spans="1:12" ht="39" customHeight="1">
      <c r="A16" s="367" t="s">
        <v>55</v>
      </c>
      <c r="B16" s="374" t="s">
        <v>310</v>
      </c>
      <c r="C16" s="371">
        <v>2</v>
      </c>
      <c r="D16" s="372">
        <v>0</v>
      </c>
      <c r="E16" s="371">
        <f t="shared" si="2"/>
        <v>2</v>
      </c>
      <c r="F16" s="372">
        <v>0</v>
      </c>
      <c r="G16" s="372">
        <v>2</v>
      </c>
      <c r="H16" s="372">
        <v>0</v>
      </c>
      <c r="I16" s="372">
        <v>0</v>
      </c>
      <c r="J16" s="372">
        <v>0</v>
      </c>
      <c r="K16" s="372">
        <v>2</v>
      </c>
      <c r="L16" s="372">
        <v>0</v>
      </c>
    </row>
    <row r="17" spans="1:12" ht="39" customHeight="1">
      <c r="A17" s="367" t="s">
        <v>57</v>
      </c>
      <c r="B17" s="374" t="s">
        <v>355</v>
      </c>
      <c r="C17" s="371">
        <v>1</v>
      </c>
      <c r="D17" s="372">
        <v>0</v>
      </c>
      <c r="E17" s="371">
        <f t="shared" si="2"/>
        <v>1</v>
      </c>
      <c r="F17" s="372">
        <v>0</v>
      </c>
      <c r="G17" s="372">
        <v>0</v>
      </c>
      <c r="H17" s="372">
        <v>1</v>
      </c>
      <c r="I17" s="372">
        <v>0</v>
      </c>
      <c r="J17" s="372">
        <v>0</v>
      </c>
      <c r="K17" s="372">
        <v>1</v>
      </c>
      <c r="L17" s="372">
        <v>0</v>
      </c>
    </row>
    <row r="18" spans="1:12" ht="39" customHeight="1">
      <c r="A18" s="367" t="s">
        <v>83</v>
      </c>
      <c r="B18" s="374" t="s">
        <v>345</v>
      </c>
      <c r="C18" s="371">
        <v>0</v>
      </c>
      <c r="D18" s="372">
        <v>0</v>
      </c>
      <c r="E18" s="371">
        <f t="shared" si="2"/>
        <v>0</v>
      </c>
      <c r="F18" s="372">
        <v>0</v>
      </c>
      <c r="G18" s="372">
        <v>0</v>
      </c>
      <c r="H18" s="372">
        <v>0</v>
      </c>
      <c r="I18" s="372">
        <v>0</v>
      </c>
      <c r="J18" s="372">
        <v>0</v>
      </c>
      <c r="K18" s="372">
        <v>0</v>
      </c>
      <c r="L18" s="372">
        <v>0</v>
      </c>
    </row>
    <row r="19" spans="1:12" ht="39" customHeight="1">
      <c r="A19" s="367" t="s">
        <v>95</v>
      </c>
      <c r="B19" s="374" t="s">
        <v>346</v>
      </c>
      <c r="C19" s="371">
        <v>3</v>
      </c>
      <c r="D19" s="372"/>
      <c r="E19" s="371">
        <f t="shared" si="2"/>
        <v>3</v>
      </c>
      <c r="F19" s="372">
        <v>1</v>
      </c>
      <c r="G19" s="372">
        <v>2</v>
      </c>
      <c r="H19" s="372">
        <v>0</v>
      </c>
      <c r="I19" s="372">
        <v>0</v>
      </c>
      <c r="J19" s="372">
        <v>0</v>
      </c>
      <c r="K19" s="372">
        <v>2</v>
      </c>
      <c r="L19" s="372">
        <v>1</v>
      </c>
    </row>
    <row r="20" spans="1:12" ht="39" customHeight="1">
      <c r="A20" s="367" t="s">
        <v>204</v>
      </c>
      <c r="B20" s="385" t="s">
        <v>347</v>
      </c>
      <c r="C20" s="371">
        <v>11</v>
      </c>
      <c r="D20" s="372">
        <v>0</v>
      </c>
      <c r="E20" s="371">
        <f t="shared" si="2"/>
        <v>9</v>
      </c>
      <c r="F20" s="372">
        <v>0</v>
      </c>
      <c r="G20" s="372">
        <v>9</v>
      </c>
      <c r="H20" s="372">
        <v>0</v>
      </c>
      <c r="I20" s="372">
        <v>0</v>
      </c>
      <c r="J20" s="372">
        <v>1</v>
      </c>
      <c r="K20" s="372">
        <v>8</v>
      </c>
      <c r="L20" s="372">
        <v>0</v>
      </c>
    </row>
    <row r="21" spans="1:12" ht="39" customHeight="1">
      <c r="A21" s="367" t="s">
        <v>143</v>
      </c>
      <c r="B21" s="385" t="s">
        <v>348</v>
      </c>
      <c r="C21" s="371">
        <v>1</v>
      </c>
      <c r="D21" s="372">
        <v>0</v>
      </c>
      <c r="E21" s="371">
        <f t="shared" si="2"/>
        <v>1</v>
      </c>
      <c r="F21" s="372">
        <v>0</v>
      </c>
      <c r="G21" s="372">
        <v>1</v>
      </c>
      <c r="H21" s="372">
        <v>0</v>
      </c>
      <c r="I21" s="372">
        <v>0</v>
      </c>
      <c r="J21" s="372">
        <v>0</v>
      </c>
      <c r="K21" s="372">
        <v>1</v>
      </c>
      <c r="L21" s="372">
        <v>0</v>
      </c>
    </row>
    <row r="22" spans="1:12" ht="39" customHeight="1">
      <c r="A22" s="367" t="s">
        <v>207</v>
      </c>
      <c r="B22" s="374" t="s">
        <v>349</v>
      </c>
      <c r="C22" s="371"/>
      <c r="D22" s="372"/>
      <c r="E22" s="371">
        <f t="shared" si="2"/>
        <v>0</v>
      </c>
      <c r="F22" s="372"/>
      <c r="G22" s="372"/>
      <c r="H22" s="372"/>
      <c r="I22" s="372"/>
      <c r="J22" s="372"/>
      <c r="K22" s="372"/>
      <c r="L22" s="372"/>
    </row>
    <row r="23" spans="1:12" ht="18.75" customHeight="1">
      <c r="A23" s="367" t="s">
        <v>316</v>
      </c>
      <c r="B23" s="375" t="s">
        <v>316</v>
      </c>
      <c r="C23" s="372"/>
      <c r="D23" s="372"/>
      <c r="E23" s="372"/>
      <c r="F23" s="372"/>
      <c r="G23" s="372"/>
      <c r="H23" s="372"/>
      <c r="I23" s="372"/>
      <c r="J23" s="372"/>
      <c r="K23" s="372"/>
      <c r="L23" s="372"/>
    </row>
    <row r="24" spans="1:12" ht="18.75" customHeight="1">
      <c r="A24" s="690" t="s">
        <v>256</v>
      </c>
      <c r="B24" s="690"/>
      <c r="C24" s="376"/>
      <c r="D24" s="376"/>
      <c r="E24" s="376"/>
      <c r="F24" s="376"/>
      <c r="G24" s="376"/>
      <c r="H24" s="376"/>
      <c r="I24" s="376"/>
      <c r="J24" s="376"/>
      <c r="K24" s="376"/>
      <c r="L24" s="376"/>
    </row>
    <row r="25" spans="1:12" ht="47.25" customHeight="1">
      <c r="A25" s="377"/>
      <c r="B25" s="691" t="s">
        <v>356</v>
      </c>
      <c r="C25" s="692"/>
      <c r="D25" s="692"/>
      <c r="E25" s="692"/>
      <c r="F25" s="692"/>
      <c r="G25" s="692"/>
      <c r="H25" s="376"/>
      <c r="I25" s="376"/>
      <c r="J25" s="376"/>
      <c r="K25" s="376"/>
      <c r="L25" s="376"/>
    </row>
    <row r="26" spans="1:12" ht="16.5" customHeight="1">
      <c r="A26" s="678" t="s">
        <v>350</v>
      </c>
      <c r="B26" s="678"/>
      <c r="C26" s="678"/>
      <c r="D26" s="678"/>
      <c r="E26" s="378"/>
      <c r="F26" s="378"/>
      <c r="G26" s="378"/>
      <c r="H26" s="679" t="s">
        <v>351</v>
      </c>
      <c r="I26" s="680"/>
      <c r="J26" s="680"/>
      <c r="K26" s="680"/>
      <c r="L26" s="680"/>
    </row>
    <row r="27" spans="1:12" ht="33.75" customHeight="1">
      <c r="A27" s="681" t="s">
        <v>174</v>
      </c>
      <c r="B27" s="681"/>
      <c r="C27" s="681"/>
      <c r="D27" s="681"/>
      <c r="E27" s="378"/>
      <c r="F27" s="378"/>
      <c r="G27" s="378"/>
      <c r="H27" s="681" t="s">
        <v>104</v>
      </c>
      <c r="I27" s="682"/>
      <c r="J27" s="682"/>
      <c r="K27" s="682"/>
      <c r="L27" s="682"/>
    </row>
    <row r="28" spans="1:12" ht="16.5" customHeight="1">
      <c r="A28" s="683"/>
      <c r="B28" s="683"/>
      <c r="C28" s="683"/>
      <c r="D28" s="683"/>
      <c r="E28" s="380"/>
      <c r="F28" s="380"/>
      <c r="G28" s="380"/>
      <c r="H28" s="684"/>
      <c r="I28" s="684"/>
      <c r="J28" s="684"/>
      <c r="K28" s="684"/>
      <c r="L28" s="684"/>
    </row>
    <row r="29" spans="2:12" ht="15.75">
      <c r="B29" s="380"/>
      <c r="C29" s="380"/>
      <c r="D29" s="380"/>
      <c r="E29" s="380"/>
      <c r="F29" s="380"/>
      <c r="G29" s="380"/>
      <c r="H29" s="379"/>
      <c r="I29" s="381"/>
      <c r="J29" s="381"/>
      <c r="K29" s="381"/>
      <c r="L29" s="381"/>
    </row>
    <row r="30" spans="2:12" ht="15.75">
      <c r="B30" s="380"/>
      <c r="C30" s="380"/>
      <c r="D30" s="380"/>
      <c r="E30" s="380"/>
      <c r="F30" s="380"/>
      <c r="G30" s="380"/>
      <c r="H30" s="379"/>
      <c r="I30" s="379"/>
      <c r="J30" s="379"/>
      <c r="K30" s="381"/>
      <c r="L30" s="381"/>
    </row>
    <row r="31" spans="2:12" ht="15.75">
      <c r="B31" s="380"/>
      <c r="C31" s="380"/>
      <c r="D31" s="380"/>
      <c r="E31" s="380"/>
      <c r="F31" s="380"/>
      <c r="G31" s="380"/>
      <c r="H31" s="379"/>
      <c r="I31" s="379"/>
      <c r="J31" s="379"/>
      <c r="K31" s="381"/>
      <c r="L31" s="381"/>
    </row>
    <row r="32" spans="2:12" ht="15.75">
      <c r="B32" s="380"/>
      <c r="C32" s="380"/>
      <c r="D32" s="380"/>
      <c r="E32" s="380"/>
      <c r="F32" s="380"/>
      <c r="G32" s="380"/>
      <c r="H32" s="379"/>
      <c r="I32" s="379"/>
      <c r="J32" s="379"/>
      <c r="K32" s="381"/>
      <c r="L32" s="381"/>
    </row>
    <row r="33" spans="1:12" ht="15.75">
      <c r="A33" s="674" t="s">
        <v>175</v>
      </c>
      <c r="B33" s="674"/>
      <c r="C33" s="674"/>
      <c r="D33" s="674"/>
      <c r="E33" s="380"/>
      <c r="F33" s="380"/>
      <c r="G33" s="380"/>
      <c r="H33" s="675" t="s">
        <v>111</v>
      </c>
      <c r="I33" s="675"/>
      <c r="J33" s="675"/>
      <c r="K33" s="675"/>
      <c r="L33" s="675"/>
    </row>
    <row r="34" spans="2:10" ht="22.5" customHeight="1" hidden="1">
      <c r="B34" s="380"/>
      <c r="C34" s="380"/>
      <c r="D34" s="380"/>
      <c r="E34" s="380"/>
      <c r="F34" s="380"/>
      <c r="G34" s="380"/>
      <c r="H34" s="380"/>
      <c r="I34" s="380"/>
      <c r="J34" s="380"/>
    </row>
    <row r="35" spans="1:10" ht="15.75" hidden="1">
      <c r="A35" s="382" t="s">
        <v>105</v>
      </c>
      <c r="B35" s="380"/>
      <c r="C35" s="380"/>
      <c r="D35" s="380"/>
      <c r="E35" s="380"/>
      <c r="F35" s="380"/>
      <c r="G35" s="380"/>
      <c r="H35" s="380"/>
      <c r="I35" s="380"/>
      <c r="J35" s="380"/>
    </row>
    <row r="36" spans="2:12" ht="15.75" customHeight="1" hidden="1">
      <c r="B36" s="676" t="s">
        <v>352</v>
      </c>
      <c r="C36" s="676"/>
      <c r="D36" s="676"/>
      <c r="E36" s="676"/>
      <c r="F36" s="676"/>
      <c r="G36" s="676"/>
      <c r="H36" s="676"/>
      <c r="I36" s="676"/>
      <c r="J36" s="676"/>
      <c r="K36" s="676"/>
      <c r="L36" s="676"/>
    </row>
    <row r="37" spans="1:12" ht="16.5" customHeight="1" hidden="1">
      <c r="A37" s="383"/>
      <c r="B37" s="677" t="s">
        <v>353</v>
      </c>
      <c r="C37" s="677"/>
      <c r="D37" s="677"/>
      <c r="E37" s="677"/>
      <c r="F37" s="677"/>
      <c r="G37" s="677"/>
      <c r="H37" s="677"/>
      <c r="I37" s="677"/>
      <c r="J37" s="677"/>
      <c r="K37" s="677"/>
      <c r="L37" s="677"/>
    </row>
    <row r="38" ht="15.75" hidden="1">
      <c r="B38" s="384" t="s">
        <v>354</v>
      </c>
    </row>
  </sheetData>
  <sheetProtection/>
  <mergeCells count="33">
    <mergeCell ref="A1:C1"/>
    <mergeCell ref="D1:I3"/>
    <mergeCell ref="J1:L1"/>
    <mergeCell ref="A2:C2"/>
    <mergeCell ref="J2:L2"/>
    <mergeCell ref="A3:C3"/>
    <mergeCell ref="J3:L3"/>
    <mergeCell ref="J4:L4"/>
    <mergeCell ref="J5:L5"/>
    <mergeCell ref="A6:B10"/>
    <mergeCell ref="C6:C10"/>
    <mergeCell ref="D6:I6"/>
    <mergeCell ref="J6:L8"/>
    <mergeCell ref="D7:I7"/>
    <mergeCell ref="D8:D10"/>
    <mergeCell ref="E8:I8"/>
    <mergeCell ref="E9:E10"/>
    <mergeCell ref="F9:I9"/>
    <mergeCell ref="J9:L9"/>
    <mergeCell ref="A11:B11"/>
    <mergeCell ref="A12:B12"/>
    <mergeCell ref="A24:B24"/>
    <mergeCell ref="B25:G25"/>
    <mergeCell ref="A33:D33"/>
    <mergeCell ref="H33:L33"/>
    <mergeCell ref="B36:L36"/>
    <mergeCell ref="B37:L37"/>
    <mergeCell ref="A26:D26"/>
    <mergeCell ref="H26:L26"/>
    <mergeCell ref="A27:D27"/>
    <mergeCell ref="H27:L27"/>
    <mergeCell ref="A28:D28"/>
    <mergeCell ref="H28:L28"/>
  </mergeCells>
  <printOptions/>
  <pageMargins left="0.62" right="0.2" top="0.3" bottom="0.27" header="0.3" footer="0.3"/>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Y35"/>
  <sheetViews>
    <sheetView view="pageLayout" workbookViewId="0" topLeftCell="A7">
      <selection activeCell="F16" sqref="F16"/>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7109375" style="118" customWidth="1"/>
    <col min="20" max="16384" width="9.140625" style="118" customWidth="1"/>
  </cols>
  <sheetData>
    <row r="1" spans="1:19" ht="20.25" customHeight="1">
      <c r="A1" s="173" t="s">
        <v>177</v>
      </c>
      <c r="B1" s="173"/>
      <c r="C1" s="173"/>
      <c r="D1" s="497" t="s">
        <v>178</v>
      </c>
      <c r="E1" s="497"/>
      <c r="F1" s="497"/>
      <c r="G1" s="497"/>
      <c r="H1" s="497"/>
      <c r="I1" s="497"/>
      <c r="J1" s="497"/>
      <c r="K1" s="497"/>
      <c r="L1" s="497"/>
      <c r="M1" s="497"/>
      <c r="N1" s="497"/>
      <c r="O1" s="737" t="s">
        <v>179</v>
      </c>
      <c r="P1" s="737"/>
      <c r="Q1" s="737"/>
      <c r="R1" s="737"/>
      <c r="S1" s="737"/>
    </row>
    <row r="2" spans="1:19" ht="17.25" customHeight="1">
      <c r="A2" s="738" t="s">
        <v>3</v>
      </c>
      <c r="B2" s="738"/>
      <c r="C2" s="738"/>
      <c r="D2" s="496" t="s">
        <v>379</v>
      </c>
      <c r="E2" s="496"/>
      <c r="F2" s="496"/>
      <c r="G2" s="496"/>
      <c r="H2" s="496"/>
      <c r="I2" s="496"/>
      <c r="J2" s="496"/>
      <c r="K2" s="496"/>
      <c r="L2" s="496"/>
      <c r="M2" s="496"/>
      <c r="N2" s="496"/>
      <c r="O2" s="739" t="s">
        <v>5</v>
      </c>
      <c r="P2" s="739"/>
      <c r="Q2" s="739"/>
      <c r="R2" s="739"/>
      <c r="S2" s="739"/>
    </row>
    <row r="3" spans="1:19" ht="15" customHeight="1">
      <c r="A3" s="173" t="s">
        <v>6</v>
      </c>
      <c r="B3" s="173"/>
      <c r="C3" s="173"/>
      <c r="D3" s="740" t="str">
        <f>'Thong tin'!B3</f>
        <v>Tháng 9 năm 2019</v>
      </c>
      <c r="E3" s="740"/>
      <c r="F3" s="740"/>
      <c r="G3" s="740"/>
      <c r="H3" s="740"/>
      <c r="I3" s="740"/>
      <c r="J3" s="740"/>
      <c r="K3" s="740"/>
      <c r="L3" s="740"/>
      <c r="M3" s="740"/>
      <c r="N3" s="740"/>
      <c r="O3" s="737" t="s">
        <v>180</v>
      </c>
      <c r="P3" s="737"/>
      <c r="Q3" s="737"/>
      <c r="R3" s="737"/>
      <c r="S3" s="737"/>
    </row>
    <row r="4" spans="1:19" ht="14.25" customHeight="1">
      <c r="A4" s="173" t="s">
        <v>181</v>
      </c>
      <c r="B4" s="173"/>
      <c r="C4" s="173"/>
      <c r="D4" s="740"/>
      <c r="E4" s="740"/>
      <c r="F4" s="740"/>
      <c r="G4" s="740"/>
      <c r="H4" s="740"/>
      <c r="I4" s="740"/>
      <c r="J4" s="740"/>
      <c r="K4" s="740"/>
      <c r="L4" s="740"/>
      <c r="M4" s="740"/>
      <c r="N4" s="740"/>
      <c r="O4" s="739" t="s">
        <v>10</v>
      </c>
      <c r="P4" s="739"/>
      <c r="Q4" s="739"/>
      <c r="R4" s="739"/>
      <c r="S4" s="739"/>
    </row>
    <row r="5" spans="2:19" ht="12.75" customHeight="1">
      <c r="B5" s="220"/>
      <c r="C5" s="220"/>
      <c r="P5" s="415" t="s">
        <v>182</v>
      </c>
      <c r="R5" s="221"/>
      <c r="S5" s="221"/>
    </row>
    <row r="6" spans="1:19" ht="22.5" customHeight="1">
      <c r="A6" s="521" t="s">
        <v>183</v>
      </c>
      <c r="B6" s="522"/>
      <c r="C6" s="729" t="s">
        <v>184</v>
      </c>
      <c r="D6" s="730"/>
      <c r="E6" s="731"/>
      <c r="F6" s="732" t="s">
        <v>34</v>
      </c>
      <c r="G6" s="722" t="s">
        <v>185</v>
      </c>
      <c r="H6" s="734" t="s">
        <v>38</v>
      </c>
      <c r="I6" s="735"/>
      <c r="J6" s="735"/>
      <c r="K6" s="735"/>
      <c r="L6" s="735"/>
      <c r="M6" s="735"/>
      <c r="N6" s="735"/>
      <c r="O6" s="735"/>
      <c r="P6" s="735"/>
      <c r="Q6" s="736"/>
      <c r="R6" s="715" t="s">
        <v>186</v>
      </c>
      <c r="S6" s="713" t="s">
        <v>187</v>
      </c>
    </row>
    <row r="7" spans="1:25" s="222" customFormat="1" ht="16.5" customHeight="1">
      <c r="A7" s="523"/>
      <c r="B7" s="524"/>
      <c r="C7" s="715" t="s">
        <v>188</v>
      </c>
      <c r="D7" s="718" t="s">
        <v>25</v>
      </c>
      <c r="E7" s="719"/>
      <c r="F7" s="733"/>
      <c r="G7" s="716"/>
      <c r="H7" s="722" t="s">
        <v>13</v>
      </c>
      <c r="I7" s="718" t="s">
        <v>40</v>
      </c>
      <c r="J7" s="723"/>
      <c r="K7" s="723"/>
      <c r="L7" s="723"/>
      <c r="M7" s="723"/>
      <c r="N7" s="723"/>
      <c r="O7" s="723"/>
      <c r="P7" s="724"/>
      <c r="Q7" s="719" t="s">
        <v>189</v>
      </c>
      <c r="R7" s="716"/>
      <c r="S7" s="714"/>
      <c r="T7" s="216"/>
      <c r="U7" s="216"/>
      <c r="V7" s="216"/>
      <c r="W7" s="216"/>
      <c r="X7" s="216"/>
      <c r="Y7" s="216"/>
    </row>
    <row r="8" spans="1:19" ht="15.75" customHeight="1">
      <c r="A8" s="523"/>
      <c r="B8" s="524"/>
      <c r="C8" s="716"/>
      <c r="D8" s="720"/>
      <c r="E8" s="721"/>
      <c r="F8" s="733"/>
      <c r="G8" s="716"/>
      <c r="H8" s="716"/>
      <c r="I8" s="722" t="s">
        <v>13</v>
      </c>
      <c r="J8" s="726" t="s">
        <v>25</v>
      </c>
      <c r="K8" s="727"/>
      <c r="L8" s="727"/>
      <c r="M8" s="727"/>
      <c r="N8" s="727"/>
      <c r="O8" s="727"/>
      <c r="P8" s="728"/>
      <c r="Q8" s="725"/>
      <c r="R8" s="716"/>
      <c r="S8" s="714"/>
    </row>
    <row r="9" spans="1:19" ht="15.75" customHeight="1">
      <c r="A9" s="523"/>
      <c r="B9" s="524"/>
      <c r="C9" s="716"/>
      <c r="D9" s="715" t="s">
        <v>190</v>
      </c>
      <c r="E9" s="715" t="s">
        <v>191</v>
      </c>
      <c r="F9" s="733"/>
      <c r="G9" s="716"/>
      <c r="H9" s="716"/>
      <c r="I9" s="716"/>
      <c r="J9" s="728" t="s">
        <v>192</v>
      </c>
      <c r="K9" s="713" t="s">
        <v>193</v>
      </c>
      <c r="L9" s="714" t="s">
        <v>46</v>
      </c>
      <c r="M9" s="722" t="s">
        <v>194</v>
      </c>
      <c r="N9" s="722" t="s">
        <v>50</v>
      </c>
      <c r="O9" s="722" t="s">
        <v>195</v>
      </c>
      <c r="P9" s="722" t="s">
        <v>196</v>
      </c>
      <c r="Q9" s="725"/>
      <c r="R9" s="716"/>
      <c r="S9" s="714"/>
    </row>
    <row r="10" spans="1:19" ht="60.75" customHeight="1">
      <c r="A10" s="525"/>
      <c r="B10" s="526"/>
      <c r="C10" s="717"/>
      <c r="D10" s="717"/>
      <c r="E10" s="717"/>
      <c r="F10" s="720"/>
      <c r="G10" s="717"/>
      <c r="H10" s="717"/>
      <c r="I10" s="717"/>
      <c r="J10" s="728"/>
      <c r="K10" s="713"/>
      <c r="L10" s="714"/>
      <c r="M10" s="717"/>
      <c r="N10" s="717" t="s">
        <v>50</v>
      </c>
      <c r="O10" s="717" t="s">
        <v>195</v>
      </c>
      <c r="P10" s="717" t="s">
        <v>196</v>
      </c>
      <c r="Q10" s="721"/>
      <c r="R10" s="717"/>
      <c r="S10" s="714"/>
    </row>
    <row r="11" spans="1:19" ht="11.25" customHeight="1">
      <c r="A11" s="707" t="s">
        <v>64</v>
      </c>
      <c r="B11" s="708"/>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709" t="s">
        <v>24</v>
      </c>
      <c r="B12" s="710"/>
      <c r="C12" s="393">
        <v>5998</v>
      </c>
      <c r="D12" s="393">
        <v>5199</v>
      </c>
      <c r="E12" s="393">
        <v>799</v>
      </c>
      <c r="F12" s="393">
        <v>32</v>
      </c>
      <c r="G12" s="393">
        <v>4</v>
      </c>
      <c r="H12" s="393">
        <v>5966</v>
      </c>
      <c r="I12" s="393">
        <v>3572</v>
      </c>
      <c r="J12" s="393">
        <v>1070</v>
      </c>
      <c r="K12" s="393">
        <v>107</v>
      </c>
      <c r="L12" s="393">
        <v>2346</v>
      </c>
      <c r="M12" s="393">
        <v>39</v>
      </c>
      <c r="N12" s="393">
        <v>4</v>
      </c>
      <c r="O12" s="393">
        <v>0</v>
      </c>
      <c r="P12" s="393">
        <v>6</v>
      </c>
      <c r="Q12" s="393">
        <v>2394</v>
      </c>
      <c r="R12" s="393">
        <v>4789</v>
      </c>
      <c r="S12" s="407">
        <f>(J12+K12)/I12</f>
        <v>0.32950727883538633</v>
      </c>
    </row>
    <row r="13" spans="1:20" ht="14.25" customHeight="1">
      <c r="A13" s="224" t="s">
        <v>29</v>
      </c>
      <c r="B13" s="225" t="s">
        <v>197</v>
      </c>
      <c r="C13" s="393">
        <v>131</v>
      </c>
      <c r="D13" s="394">
        <v>125</v>
      </c>
      <c r="E13" s="394">
        <v>6</v>
      </c>
      <c r="F13" s="394">
        <v>0</v>
      </c>
      <c r="G13" s="394">
        <v>0</v>
      </c>
      <c r="H13" s="393">
        <v>131</v>
      </c>
      <c r="I13" s="394">
        <v>83</v>
      </c>
      <c r="J13" s="394">
        <v>9</v>
      </c>
      <c r="K13" s="394">
        <v>0</v>
      </c>
      <c r="L13" s="394">
        <v>67</v>
      </c>
      <c r="M13" s="394">
        <v>4</v>
      </c>
      <c r="N13" s="394">
        <v>0</v>
      </c>
      <c r="O13" s="394">
        <v>0</v>
      </c>
      <c r="P13" s="394">
        <v>3</v>
      </c>
      <c r="Q13" s="394">
        <v>48</v>
      </c>
      <c r="R13" s="393">
        <v>122</v>
      </c>
      <c r="S13" s="408">
        <f aca="true" t="shared" si="0" ref="S13:S22">(J13+K13)/I13</f>
        <v>0.10843373493975904</v>
      </c>
      <c r="T13" s="393"/>
    </row>
    <row r="14" spans="1:20" ht="14.25" customHeight="1">
      <c r="A14" s="224" t="s">
        <v>33</v>
      </c>
      <c r="B14" s="225" t="s">
        <v>198</v>
      </c>
      <c r="C14" s="393">
        <v>5867</v>
      </c>
      <c r="D14" s="393">
        <v>5074</v>
      </c>
      <c r="E14" s="393">
        <v>793</v>
      </c>
      <c r="F14" s="393">
        <v>32</v>
      </c>
      <c r="G14" s="393">
        <v>4</v>
      </c>
      <c r="H14" s="393">
        <v>5835</v>
      </c>
      <c r="I14" s="393">
        <v>3489</v>
      </c>
      <c r="J14" s="393">
        <v>1061</v>
      </c>
      <c r="K14" s="393">
        <v>107</v>
      </c>
      <c r="L14" s="393">
        <v>2279</v>
      </c>
      <c r="M14" s="393">
        <v>35</v>
      </c>
      <c r="N14" s="393">
        <v>4</v>
      </c>
      <c r="O14" s="393">
        <v>0</v>
      </c>
      <c r="P14" s="393">
        <v>3</v>
      </c>
      <c r="Q14" s="393">
        <v>2346</v>
      </c>
      <c r="R14" s="393">
        <v>4667</v>
      </c>
      <c r="S14" s="407">
        <f t="shared" si="0"/>
        <v>0.3347664087130983</v>
      </c>
      <c r="T14" s="393"/>
    </row>
    <row r="15" spans="1:19" ht="14.25" customHeight="1">
      <c r="A15" s="224" t="s">
        <v>39</v>
      </c>
      <c r="B15" s="225" t="s">
        <v>199</v>
      </c>
      <c r="C15" s="393">
        <v>1308</v>
      </c>
      <c r="D15" s="394">
        <v>975</v>
      </c>
      <c r="E15" s="394">
        <v>333</v>
      </c>
      <c r="F15" s="394">
        <v>2</v>
      </c>
      <c r="G15" s="394">
        <v>2</v>
      </c>
      <c r="H15" s="393">
        <v>1306</v>
      </c>
      <c r="I15" s="394">
        <v>861</v>
      </c>
      <c r="J15" s="394">
        <v>364</v>
      </c>
      <c r="K15" s="394">
        <v>4</v>
      </c>
      <c r="L15" s="394">
        <v>478</v>
      </c>
      <c r="M15" s="394">
        <v>13</v>
      </c>
      <c r="N15" s="394">
        <v>2</v>
      </c>
      <c r="O15" s="394">
        <v>0</v>
      </c>
      <c r="P15" s="394">
        <v>0</v>
      </c>
      <c r="Q15" s="394">
        <v>445</v>
      </c>
      <c r="R15" s="393">
        <v>938</v>
      </c>
      <c r="S15" s="408">
        <f t="shared" si="0"/>
        <v>0.4274099883855981</v>
      </c>
    </row>
    <row r="16" spans="1:19" ht="14.25" customHeight="1">
      <c r="A16" s="224" t="s">
        <v>55</v>
      </c>
      <c r="B16" s="225" t="s">
        <v>200</v>
      </c>
      <c r="C16" s="393">
        <v>383</v>
      </c>
      <c r="D16" s="394">
        <v>343</v>
      </c>
      <c r="E16" s="394">
        <v>40</v>
      </c>
      <c r="F16" s="394">
        <v>0</v>
      </c>
      <c r="G16" s="394">
        <v>0</v>
      </c>
      <c r="H16" s="393">
        <v>383</v>
      </c>
      <c r="I16" s="394">
        <v>264</v>
      </c>
      <c r="J16" s="394">
        <v>67</v>
      </c>
      <c r="K16" s="394">
        <v>7</v>
      </c>
      <c r="L16" s="394">
        <v>188</v>
      </c>
      <c r="M16" s="394">
        <v>1</v>
      </c>
      <c r="N16" s="394">
        <v>0</v>
      </c>
      <c r="O16" s="394">
        <v>0</v>
      </c>
      <c r="P16" s="394">
        <v>1</v>
      </c>
      <c r="Q16" s="394">
        <v>119</v>
      </c>
      <c r="R16" s="393">
        <v>309</v>
      </c>
      <c r="S16" s="408">
        <f t="shared" si="0"/>
        <v>0.2803030303030303</v>
      </c>
    </row>
    <row r="17" spans="1:19" ht="14.25" customHeight="1">
      <c r="A17" s="224" t="s">
        <v>57</v>
      </c>
      <c r="B17" s="225" t="s">
        <v>201</v>
      </c>
      <c r="C17" s="393">
        <v>605</v>
      </c>
      <c r="D17" s="394">
        <v>512</v>
      </c>
      <c r="E17" s="394">
        <v>93</v>
      </c>
      <c r="F17" s="394">
        <v>18</v>
      </c>
      <c r="G17" s="394">
        <v>0</v>
      </c>
      <c r="H17" s="393">
        <v>587</v>
      </c>
      <c r="I17" s="394">
        <v>364</v>
      </c>
      <c r="J17" s="394">
        <v>100</v>
      </c>
      <c r="K17" s="394">
        <v>6</v>
      </c>
      <c r="L17" s="394">
        <v>258</v>
      </c>
      <c r="M17" s="394">
        <v>0</v>
      </c>
      <c r="N17" s="394">
        <v>0</v>
      </c>
      <c r="O17" s="394">
        <v>0</v>
      </c>
      <c r="P17" s="394">
        <v>0</v>
      </c>
      <c r="Q17" s="394">
        <v>223</v>
      </c>
      <c r="R17" s="393">
        <v>481</v>
      </c>
      <c r="S17" s="408">
        <f t="shared" si="0"/>
        <v>0.29120879120879123</v>
      </c>
    </row>
    <row r="18" spans="1:19" ht="14.25" customHeight="1">
      <c r="A18" s="224" t="s">
        <v>83</v>
      </c>
      <c r="B18" s="225" t="s">
        <v>202</v>
      </c>
      <c r="C18" s="393">
        <v>633</v>
      </c>
      <c r="D18" s="394">
        <v>534</v>
      </c>
      <c r="E18" s="394">
        <v>99</v>
      </c>
      <c r="F18" s="394">
        <v>1</v>
      </c>
      <c r="G18" s="394">
        <v>0</v>
      </c>
      <c r="H18" s="393">
        <v>632</v>
      </c>
      <c r="I18" s="394">
        <v>351</v>
      </c>
      <c r="J18" s="394">
        <v>116</v>
      </c>
      <c r="K18" s="394">
        <v>7</v>
      </c>
      <c r="L18" s="394">
        <v>228</v>
      </c>
      <c r="M18" s="394">
        <v>0</v>
      </c>
      <c r="N18" s="394">
        <v>0</v>
      </c>
      <c r="O18" s="394">
        <v>0</v>
      </c>
      <c r="P18" s="394">
        <v>0</v>
      </c>
      <c r="Q18" s="394">
        <v>281</v>
      </c>
      <c r="R18" s="393">
        <v>509</v>
      </c>
      <c r="S18" s="408">
        <f t="shared" si="0"/>
        <v>0.3504273504273504</v>
      </c>
    </row>
    <row r="19" spans="1:19" ht="14.25" customHeight="1">
      <c r="A19" s="224" t="s">
        <v>95</v>
      </c>
      <c r="B19" s="225" t="s">
        <v>203</v>
      </c>
      <c r="C19" s="393">
        <v>825</v>
      </c>
      <c r="D19" s="394">
        <v>759</v>
      </c>
      <c r="E19" s="394">
        <v>66</v>
      </c>
      <c r="F19" s="394">
        <v>0</v>
      </c>
      <c r="G19" s="394">
        <v>0</v>
      </c>
      <c r="H19" s="393">
        <v>825</v>
      </c>
      <c r="I19" s="394">
        <v>397</v>
      </c>
      <c r="J19" s="394">
        <v>118</v>
      </c>
      <c r="K19" s="394">
        <v>5</v>
      </c>
      <c r="L19" s="394">
        <v>254</v>
      </c>
      <c r="M19" s="394">
        <v>18</v>
      </c>
      <c r="N19" s="394">
        <v>0</v>
      </c>
      <c r="O19" s="394">
        <v>0</v>
      </c>
      <c r="P19" s="394">
        <v>2</v>
      </c>
      <c r="Q19" s="394">
        <v>428</v>
      </c>
      <c r="R19" s="393">
        <v>702</v>
      </c>
      <c r="S19" s="408">
        <f t="shared" si="0"/>
        <v>0.30982367758186397</v>
      </c>
    </row>
    <row r="20" spans="1:19" ht="14.25" customHeight="1">
      <c r="A20" s="224" t="s">
        <v>204</v>
      </c>
      <c r="B20" s="225" t="s">
        <v>205</v>
      </c>
      <c r="C20" s="393">
        <v>675</v>
      </c>
      <c r="D20" s="394">
        <v>573</v>
      </c>
      <c r="E20" s="394">
        <v>102</v>
      </c>
      <c r="F20" s="394">
        <v>0</v>
      </c>
      <c r="G20" s="394">
        <v>1</v>
      </c>
      <c r="H20" s="393">
        <v>675</v>
      </c>
      <c r="I20" s="394">
        <v>452</v>
      </c>
      <c r="J20" s="394">
        <v>135</v>
      </c>
      <c r="K20" s="394">
        <v>15</v>
      </c>
      <c r="L20" s="394">
        <v>299</v>
      </c>
      <c r="M20" s="394">
        <v>1</v>
      </c>
      <c r="N20" s="394">
        <v>2</v>
      </c>
      <c r="O20" s="394">
        <v>0</v>
      </c>
      <c r="P20" s="394">
        <v>0</v>
      </c>
      <c r="Q20" s="394">
        <v>223</v>
      </c>
      <c r="R20" s="393">
        <v>525</v>
      </c>
      <c r="S20" s="408">
        <f t="shared" si="0"/>
        <v>0.33185840707964603</v>
      </c>
    </row>
    <row r="21" spans="1:19" ht="14.25" customHeight="1">
      <c r="A21" s="224" t="s">
        <v>143</v>
      </c>
      <c r="B21" s="225" t="s">
        <v>206</v>
      </c>
      <c r="C21" s="393">
        <v>869</v>
      </c>
      <c r="D21" s="394">
        <v>853</v>
      </c>
      <c r="E21" s="394">
        <v>16</v>
      </c>
      <c r="F21" s="394">
        <v>11</v>
      </c>
      <c r="G21" s="394">
        <v>0</v>
      </c>
      <c r="H21" s="393">
        <v>858</v>
      </c>
      <c r="I21" s="394">
        <v>462</v>
      </c>
      <c r="J21" s="394">
        <v>66</v>
      </c>
      <c r="K21" s="394">
        <v>59</v>
      </c>
      <c r="L21" s="394">
        <v>337</v>
      </c>
      <c r="M21" s="394">
        <v>0</v>
      </c>
      <c r="N21" s="394">
        <v>0</v>
      </c>
      <c r="O21" s="394">
        <v>0</v>
      </c>
      <c r="P21" s="394">
        <v>0</v>
      </c>
      <c r="Q21" s="394">
        <v>396</v>
      </c>
      <c r="R21" s="393">
        <v>733</v>
      </c>
      <c r="S21" s="408">
        <f t="shared" si="0"/>
        <v>0.27056277056277056</v>
      </c>
    </row>
    <row r="22" spans="1:19" ht="14.25" customHeight="1">
      <c r="A22" s="224" t="s">
        <v>207</v>
      </c>
      <c r="B22" s="225" t="s">
        <v>208</v>
      </c>
      <c r="C22" s="393">
        <v>569</v>
      </c>
      <c r="D22" s="394">
        <v>525</v>
      </c>
      <c r="E22" s="394">
        <v>44</v>
      </c>
      <c r="F22" s="394">
        <v>0</v>
      </c>
      <c r="G22" s="394">
        <v>1</v>
      </c>
      <c r="H22" s="393">
        <v>569</v>
      </c>
      <c r="I22" s="394">
        <v>338</v>
      </c>
      <c r="J22" s="394">
        <v>95</v>
      </c>
      <c r="K22" s="394">
        <v>4</v>
      </c>
      <c r="L22" s="394">
        <v>237</v>
      </c>
      <c r="M22" s="394">
        <v>2</v>
      </c>
      <c r="N22" s="394">
        <v>0</v>
      </c>
      <c r="O22" s="394">
        <v>0</v>
      </c>
      <c r="P22" s="394">
        <v>0</v>
      </c>
      <c r="Q22" s="394">
        <v>231</v>
      </c>
      <c r="R22" s="393">
        <v>470</v>
      </c>
      <c r="S22" s="408">
        <f t="shared" si="0"/>
        <v>0.29289940828402367</v>
      </c>
    </row>
    <row r="23" spans="2:19" s="152" customFormat="1" ht="22.5" customHeight="1">
      <c r="B23" s="711" t="str">
        <f>'Thong tin'!B8</f>
        <v>Hậu Giang, ngày 30 tháng 9 năm 2019</v>
      </c>
      <c r="C23" s="711"/>
      <c r="D23" s="711"/>
      <c r="E23" s="711"/>
      <c r="F23" s="386"/>
      <c r="G23" s="386"/>
      <c r="H23" s="386"/>
      <c r="I23" s="386"/>
      <c r="J23" s="386"/>
      <c r="K23" s="712" t="str">
        <f>B23</f>
        <v>Hậu Giang, ngày 30 tháng 9 năm 2019</v>
      </c>
      <c r="L23" s="712"/>
      <c r="M23" s="712"/>
      <c r="N23" s="712"/>
      <c r="O23" s="712"/>
      <c r="P23" s="712"/>
      <c r="Q23" s="712"/>
      <c r="R23" s="712"/>
      <c r="S23" s="712"/>
    </row>
    <row r="24" spans="1:19" s="227" customFormat="1" ht="33.75" customHeight="1">
      <c r="A24" s="226"/>
      <c r="B24" s="704" t="s">
        <v>174</v>
      </c>
      <c r="C24" s="704"/>
      <c r="D24" s="704"/>
      <c r="E24" s="704"/>
      <c r="F24" s="411"/>
      <c r="G24" s="411"/>
      <c r="H24" s="411"/>
      <c r="I24" s="411"/>
      <c r="J24" s="411"/>
      <c r="K24" s="704" t="s">
        <v>104</v>
      </c>
      <c r="L24" s="705"/>
      <c r="M24" s="705"/>
      <c r="N24" s="705"/>
      <c r="O24" s="705"/>
      <c r="P24" s="705"/>
      <c r="Q24" s="705"/>
      <c r="R24" s="705"/>
      <c r="S24" s="705"/>
    </row>
    <row r="25" spans="2:19" ht="16.5" customHeight="1">
      <c r="B25" s="532"/>
      <c r="C25" s="532"/>
      <c r="D25" s="532"/>
      <c r="E25" s="173"/>
      <c r="F25" s="173"/>
      <c r="G25" s="173"/>
      <c r="H25" s="173"/>
      <c r="I25" s="173"/>
      <c r="J25" s="173"/>
      <c r="K25" s="173"/>
      <c r="L25" s="173"/>
      <c r="M25" s="173"/>
      <c r="N25" s="533"/>
      <c r="O25" s="533"/>
      <c r="P25" s="533"/>
      <c r="Q25" s="533"/>
      <c r="R25" s="533"/>
      <c r="S25" s="533"/>
    </row>
    <row r="26" spans="6:17" ht="16.5" customHeight="1">
      <c r="F26" s="173"/>
      <c r="G26" s="173"/>
      <c r="H26" s="173"/>
      <c r="I26" s="173"/>
      <c r="J26" s="173"/>
      <c r="K26" s="173"/>
      <c r="L26" s="173"/>
      <c r="M26" s="173"/>
      <c r="N26" s="173"/>
      <c r="O26" s="173"/>
      <c r="P26" s="173"/>
      <c r="Q26" s="173"/>
    </row>
    <row r="27" spans="2:19" ht="16.5" customHeight="1">
      <c r="B27" s="706"/>
      <c r="C27" s="706"/>
      <c r="D27" s="706"/>
      <c r="E27" s="706"/>
      <c r="F27" s="173"/>
      <c r="G27" s="173"/>
      <c r="H27" s="173"/>
      <c r="I27" s="173"/>
      <c r="J27" s="173"/>
      <c r="K27" s="706" t="s">
        <v>382</v>
      </c>
      <c r="L27" s="706"/>
      <c r="M27" s="706"/>
      <c r="N27" s="706"/>
      <c r="O27" s="706"/>
      <c r="P27" s="706"/>
      <c r="Q27" s="706"/>
      <c r="R27" s="706"/>
      <c r="S27" s="706"/>
    </row>
    <row r="28" spans="2:17" ht="16.5" customHeight="1">
      <c r="B28" s="413"/>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701" t="s">
        <v>209</v>
      </c>
      <c r="C30" s="701"/>
      <c r="D30" s="701"/>
      <c r="E30" s="701"/>
      <c r="F30" s="701"/>
      <c r="G30" s="701"/>
      <c r="H30" s="701"/>
      <c r="I30" s="701"/>
      <c r="J30" s="701"/>
      <c r="K30" s="701"/>
      <c r="L30" s="701"/>
      <c r="M30" s="701"/>
      <c r="N30" s="701"/>
      <c r="O30" s="701"/>
      <c r="P30" s="173"/>
      <c r="Q30" s="173"/>
    </row>
    <row r="31" spans="2:17" ht="15" hidden="1">
      <c r="B31" s="701" t="s">
        <v>210</v>
      </c>
      <c r="C31" s="701"/>
      <c r="D31" s="701"/>
      <c r="E31" s="701"/>
      <c r="F31" s="701"/>
      <c r="G31" s="701"/>
      <c r="H31" s="701"/>
      <c r="I31" s="701"/>
      <c r="J31" s="701"/>
      <c r="K31" s="701"/>
      <c r="L31" s="701"/>
      <c r="M31" s="701"/>
      <c r="N31" s="701"/>
      <c r="O31" s="701"/>
      <c r="P31" s="173"/>
      <c r="Q31" s="173"/>
    </row>
    <row r="32" spans="2:17" ht="15" hidden="1">
      <c r="B32" s="701" t="s">
        <v>211</v>
      </c>
      <c r="C32" s="701"/>
      <c r="D32" s="701"/>
      <c r="E32" s="701"/>
      <c r="F32" s="701"/>
      <c r="G32" s="701"/>
      <c r="H32" s="701"/>
      <c r="I32" s="701"/>
      <c r="J32" s="701"/>
      <c r="K32" s="701"/>
      <c r="L32" s="701"/>
      <c r="M32" s="701"/>
      <c r="N32" s="701"/>
      <c r="O32" s="701"/>
      <c r="P32" s="173"/>
      <c r="Q32" s="173"/>
    </row>
    <row r="33" spans="1:16" ht="15.75" customHeight="1" hidden="1">
      <c r="A33" s="228"/>
      <c r="B33" s="702" t="s">
        <v>212</v>
      </c>
      <c r="C33" s="702"/>
      <c r="D33" s="702"/>
      <c r="E33" s="702"/>
      <c r="F33" s="702"/>
      <c r="G33" s="702"/>
      <c r="H33" s="702"/>
      <c r="I33" s="702"/>
      <c r="J33" s="702"/>
      <c r="K33" s="702"/>
      <c r="L33" s="702"/>
      <c r="M33" s="702"/>
      <c r="N33" s="702"/>
      <c r="O33" s="702"/>
      <c r="P33" s="228"/>
    </row>
    <row r="34" spans="1:16" ht="15.75" customHeight="1">
      <c r="A34" s="228"/>
      <c r="B34" s="412"/>
      <c r="C34" s="412"/>
      <c r="D34" s="412"/>
      <c r="E34" s="412"/>
      <c r="F34" s="412"/>
      <c r="G34" s="412"/>
      <c r="H34" s="412"/>
      <c r="I34" s="412"/>
      <c r="J34" s="412"/>
      <c r="K34" s="412"/>
      <c r="L34" s="412"/>
      <c r="M34" s="412"/>
      <c r="N34" s="412"/>
      <c r="O34" s="412"/>
      <c r="P34" s="228"/>
    </row>
    <row r="35" spans="1:19" ht="16.5">
      <c r="A35" s="228"/>
      <c r="B35" s="703" t="str">
        <f>'Thong tin'!B5</f>
        <v>Phạm Hữu Huy</v>
      </c>
      <c r="C35" s="703"/>
      <c r="D35" s="703"/>
      <c r="E35" s="703"/>
      <c r="F35" s="229"/>
      <c r="G35" s="229"/>
      <c r="H35" s="229"/>
      <c r="I35" s="229"/>
      <c r="J35" s="229"/>
      <c r="K35" s="703" t="str">
        <f>'Thong tin'!B6</f>
        <v>Nguyễn Đức Biên</v>
      </c>
      <c r="L35" s="703"/>
      <c r="M35" s="703"/>
      <c r="N35" s="703"/>
      <c r="O35" s="703"/>
      <c r="P35" s="703"/>
      <c r="Q35" s="703"/>
      <c r="R35" s="703"/>
      <c r="S35" s="703"/>
    </row>
  </sheetData>
  <sheetProtection password="CE28" sheet="1"/>
  <mergeCells count="4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I8:I10"/>
    <mergeCell ref="J8:P8"/>
    <mergeCell ref="D9:D10"/>
    <mergeCell ref="E9:E10"/>
    <mergeCell ref="N9:N10"/>
    <mergeCell ref="O9:O10"/>
    <mergeCell ref="P9:P10"/>
    <mergeCell ref="A11:B11"/>
    <mergeCell ref="A12:B12"/>
    <mergeCell ref="B23:E23"/>
    <mergeCell ref="K23:S23"/>
    <mergeCell ref="S6:S10"/>
    <mergeCell ref="C7:C10"/>
    <mergeCell ref="D7:E8"/>
    <mergeCell ref="H7:H10"/>
    <mergeCell ref="I7:P7"/>
    <mergeCell ref="Q7:Q10"/>
    <mergeCell ref="B24:E24"/>
    <mergeCell ref="K24:S24"/>
    <mergeCell ref="B25:D25"/>
    <mergeCell ref="N25:S25"/>
    <mergeCell ref="B27:E27"/>
    <mergeCell ref="K27:S27"/>
    <mergeCell ref="B30:O30"/>
    <mergeCell ref="B31:O31"/>
    <mergeCell ref="B32:O32"/>
    <mergeCell ref="B33:O33"/>
    <mergeCell ref="B35:E35"/>
    <mergeCell ref="K35:S35"/>
  </mergeCells>
  <printOptions/>
  <pageMargins left="0.42104166666666665" right="0.21541666666666667" top="0.75" bottom="0.75" header="0.3" footer="0.3"/>
  <pageSetup horizontalDpi="600" verticalDpi="600" orientation="landscape" paperSize="9" scale="91" r:id="rId2"/>
  <drawing r:id="rId1"/>
</worksheet>
</file>

<file path=xl/worksheets/sheet15.xml><?xml version="1.0" encoding="utf-8"?>
<worksheet xmlns="http://schemas.openxmlformats.org/spreadsheetml/2006/main" xmlns:r="http://schemas.openxmlformats.org/officeDocument/2006/relationships">
  <dimension ref="A1:AB32"/>
  <sheetViews>
    <sheetView view="pageLayout" workbookViewId="0" topLeftCell="A13">
      <selection activeCell="C20" sqref="C20"/>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9.8515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003906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497" t="s">
        <v>214</v>
      </c>
      <c r="F1" s="497"/>
      <c r="G1" s="497"/>
      <c r="H1" s="497"/>
      <c r="I1" s="497"/>
      <c r="J1" s="497"/>
      <c r="K1" s="497"/>
      <c r="L1" s="497"/>
      <c r="M1" s="497"/>
      <c r="N1" s="497"/>
      <c r="O1" s="497"/>
      <c r="P1" s="497"/>
      <c r="Q1" s="737" t="s">
        <v>215</v>
      </c>
      <c r="R1" s="754"/>
      <c r="S1" s="754"/>
      <c r="T1" s="754"/>
    </row>
    <row r="2" spans="1:20" ht="17.25" customHeight="1">
      <c r="A2" s="738" t="s">
        <v>3</v>
      </c>
      <c r="B2" s="738"/>
      <c r="C2" s="738"/>
      <c r="D2" s="738"/>
      <c r="E2" s="496" t="s">
        <v>379</v>
      </c>
      <c r="F2" s="496"/>
      <c r="G2" s="496"/>
      <c r="H2" s="496"/>
      <c r="I2" s="496"/>
      <c r="J2" s="496"/>
      <c r="K2" s="496"/>
      <c r="L2" s="496"/>
      <c r="M2" s="496"/>
      <c r="N2" s="496"/>
      <c r="O2" s="496"/>
      <c r="P2" s="496"/>
      <c r="Q2" s="739" t="s">
        <v>216</v>
      </c>
      <c r="R2" s="755"/>
      <c r="S2" s="755"/>
      <c r="T2" s="755"/>
    </row>
    <row r="3" spans="1:20" ht="15" customHeight="1">
      <c r="A3" s="738" t="s">
        <v>6</v>
      </c>
      <c r="B3" s="738"/>
      <c r="C3" s="738"/>
      <c r="D3" s="738"/>
      <c r="E3" s="740" t="str">
        <f>'Thong tin'!B3</f>
        <v>Tháng 9 năm 2019</v>
      </c>
      <c r="F3" s="740"/>
      <c r="G3" s="740"/>
      <c r="H3" s="740"/>
      <c r="I3" s="740"/>
      <c r="J3" s="740"/>
      <c r="K3" s="740"/>
      <c r="L3" s="740"/>
      <c r="M3" s="740"/>
      <c r="N3" s="740"/>
      <c r="O3" s="740"/>
      <c r="P3" s="740"/>
      <c r="Q3" s="737" t="s">
        <v>217</v>
      </c>
      <c r="R3" s="754"/>
      <c r="S3" s="754"/>
      <c r="T3" s="754"/>
    </row>
    <row r="4" spans="1:20" ht="14.25" customHeight="1">
      <c r="A4" s="173" t="s">
        <v>181</v>
      </c>
      <c r="B4" s="173"/>
      <c r="C4" s="173"/>
      <c r="D4" s="173"/>
      <c r="E4" s="740"/>
      <c r="F4" s="740"/>
      <c r="G4" s="740"/>
      <c r="H4" s="740"/>
      <c r="I4" s="740"/>
      <c r="J4" s="740"/>
      <c r="K4" s="740"/>
      <c r="L4" s="740"/>
      <c r="M4" s="740"/>
      <c r="N4" s="740"/>
      <c r="O4" s="740"/>
      <c r="P4" s="740"/>
      <c r="Q4" s="739" t="s">
        <v>10</v>
      </c>
      <c r="R4" s="755"/>
      <c r="S4" s="755"/>
      <c r="T4" s="755"/>
    </row>
    <row r="5" spans="2:20" ht="15" customHeight="1">
      <c r="B5" s="220"/>
      <c r="C5" s="220"/>
      <c r="Q5" s="751" t="s">
        <v>134</v>
      </c>
      <c r="R5" s="751"/>
      <c r="S5" s="751"/>
      <c r="T5" s="751"/>
    </row>
    <row r="6" spans="1:20" ht="22.5" customHeight="1">
      <c r="A6" s="521" t="s">
        <v>183</v>
      </c>
      <c r="B6" s="522"/>
      <c r="C6" s="729" t="s">
        <v>184</v>
      </c>
      <c r="D6" s="730"/>
      <c r="E6" s="731"/>
      <c r="F6" s="732" t="s">
        <v>34</v>
      </c>
      <c r="G6" s="722" t="s">
        <v>185</v>
      </c>
      <c r="H6" s="734" t="s">
        <v>38</v>
      </c>
      <c r="I6" s="735"/>
      <c r="J6" s="735"/>
      <c r="K6" s="735"/>
      <c r="L6" s="735"/>
      <c r="M6" s="735"/>
      <c r="N6" s="735"/>
      <c r="O6" s="735"/>
      <c r="P6" s="735"/>
      <c r="Q6" s="735"/>
      <c r="R6" s="736"/>
      <c r="S6" s="715" t="s">
        <v>186</v>
      </c>
      <c r="T6" s="752" t="s">
        <v>218</v>
      </c>
    </row>
    <row r="7" spans="1:28" s="222" customFormat="1" ht="16.5" customHeight="1">
      <c r="A7" s="523"/>
      <c r="B7" s="524"/>
      <c r="C7" s="715" t="s">
        <v>188</v>
      </c>
      <c r="D7" s="718" t="s">
        <v>25</v>
      </c>
      <c r="E7" s="719"/>
      <c r="F7" s="733"/>
      <c r="G7" s="716"/>
      <c r="H7" s="722" t="s">
        <v>13</v>
      </c>
      <c r="I7" s="718" t="s">
        <v>40</v>
      </c>
      <c r="J7" s="723"/>
      <c r="K7" s="723"/>
      <c r="L7" s="723"/>
      <c r="M7" s="723"/>
      <c r="N7" s="723"/>
      <c r="O7" s="723"/>
      <c r="P7" s="723"/>
      <c r="Q7" s="724"/>
      <c r="R7" s="719" t="s">
        <v>189</v>
      </c>
      <c r="S7" s="716"/>
      <c r="T7" s="753"/>
      <c r="U7" s="216"/>
      <c r="V7" s="216"/>
      <c r="W7" s="216"/>
      <c r="X7" s="216"/>
      <c r="Y7" s="216"/>
      <c r="Z7" s="216"/>
      <c r="AA7" s="216"/>
      <c r="AB7" s="216"/>
    </row>
    <row r="8" spans="1:20" ht="15.75" customHeight="1">
      <c r="A8" s="523"/>
      <c r="B8" s="524"/>
      <c r="C8" s="716"/>
      <c r="D8" s="720"/>
      <c r="E8" s="721"/>
      <c r="F8" s="733"/>
      <c r="G8" s="716"/>
      <c r="H8" s="716"/>
      <c r="I8" s="722" t="s">
        <v>13</v>
      </c>
      <c r="J8" s="726" t="s">
        <v>25</v>
      </c>
      <c r="K8" s="727"/>
      <c r="L8" s="727"/>
      <c r="M8" s="727"/>
      <c r="N8" s="727"/>
      <c r="O8" s="727"/>
      <c r="P8" s="727"/>
      <c r="Q8" s="728"/>
      <c r="R8" s="725"/>
      <c r="S8" s="716"/>
      <c r="T8" s="753"/>
    </row>
    <row r="9" spans="1:20" ht="15.75" customHeight="1">
      <c r="A9" s="523"/>
      <c r="B9" s="524"/>
      <c r="C9" s="716"/>
      <c r="D9" s="715" t="s">
        <v>190</v>
      </c>
      <c r="E9" s="715" t="s">
        <v>191</v>
      </c>
      <c r="F9" s="733"/>
      <c r="G9" s="716"/>
      <c r="H9" s="716"/>
      <c r="I9" s="716"/>
      <c r="J9" s="728" t="s">
        <v>192</v>
      </c>
      <c r="K9" s="713" t="s">
        <v>193</v>
      </c>
      <c r="L9" s="715" t="s">
        <v>142</v>
      </c>
      <c r="M9" s="714" t="s">
        <v>46</v>
      </c>
      <c r="N9" s="722" t="s">
        <v>194</v>
      </c>
      <c r="O9" s="722" t="s">
        <v>50</v>
      </c>
      <c r="P9" s="722" t="s">
        <v>195</v>
      </c>
      <c r="Q9" s="722" t="s">
        <v>196</v>
      </c>
      <c r="R9" s="725"/>
      <c r="S9" s="716"/>
      <c r="T9" s="753"/>
    </row>
    <row r="10" spans="1:20" ht="67.5" customHeight="1">
      <c r="A10" s="525"/>
      <c r="B10" s="526"/>
      <c r="C10" s="717"/>
      <c r="D10" s="717"/>
      <c r="E10" s="717"/>
      <c r="F10" s="720"/>
      <c r="G10" s="717"/>
      <c r="H10" s="717"/>
      <c r="I10" s="717"/>
      <c r="J10" s="728"/>
      <c r="K10" s="713"/>
      <c r="L10" s="750"/>
      <c r="M10" s="714"/>
      <c r="N10" s="717"/>
      <c r="O10" s="717" t="s">
        <v>50</v>
      </c>
      <c r="P10" s="717" t="s">
        <v>195</v>
      </c>
      <c r="Q10" s="717" t="s">
        <v>196</v>
      </c>
      <c r="R10" s="721"/>
      <c r="S10" s="717"/>
      <c r="T10" s="753"/>
    </row>
    <row r="11" spans="1:20" ht="18" customHeight="1">
      <c r="A11" s="707" t="s">
        <v>64</v>
      </c>
      <c r="B11" s="708"/>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743" t="s">
        <v>24</v>
      </c>
      <c r="B12" s="744"/>
      <c r="C12" s="392">
        <v>622747282</v>
      </c>
      <c r="D12" s="392">
        <v>603880608</v>
      </c>
      <c r="E12" s="392">
        <v>18866674</v>
      </c>
      <c r="F12" s="392">
        <v>8603947</v>
      </c>
      <c r="G12" s="392">
        <v>9948719</v>
      </c>
      <c r="H12" s="392">
        <v>614143335</v>
      </c>
      <c r="I12" s="392">
        <v>352599028</v>
      </c>
      <c r="J12" s="392">
        <v>22505574</v>
      </c>
      <c r="K12" s="392">
        <v>13956860</v>
      </c>
      <c r="L12" s="392">
        <v>0</v>
      </c>
      <c r="M12" s="392">
        <v>306513465</v>
      </c>
      <c r="N12" s="392">
        <v>6626508</v>
      </c>
      <c r="O12" s="392">
        <v>821789</v>
      </c>
      <c r="P12" s="392">
        <v>0</v>
      </c>
      <c r="Q12" s="392">
        <v>2174832</v>
      </c>
      <c r="R12" s="392">
        <v>261544307</v>
      </c>
      <c r="S12" s="392">
        <v>577680901</v>
      </c>
      <c r="T12" s="409">
        <f>(J12+K12+L12)/I12</f>
        <v>0.10341047792111327</v>
      </c>
    </row>
    <row r="13" spans="1:20" ht="25.5" customHeight="1">
      <c r="A13" s="224" t="s">
        <v>29</v>
      </c>
      <c r="B13" s="225" t="s">
        <v>197</v>
      </c>
      <c r="C13" s="392">
        <v>78787940</v>
      </c>
      <c r="D13" s="395">
        <v>68790921</v>
      </c>
      <c r="E13" s="395">
        <v>9997019</v>
      </c>
      <c r="F13" s="395">
        <v>0</v>
      </c>
      <c r="G13" s="395">
        <v>0</v>
      </c>
      <c r="H13" s="392">
        <v>78787940</v>
      </c>
      <c r="I13" s="392">
        <v>33772285</v>
      </c>
      <c r="J13" s="395">
        <v>1016122</v>
      </c>
      <c r="K13" s="395">
        <v>0</v>
      </c>
      <c r="L13" s="395">
        <v>0</v>
      </c>
      <c r="M13" s="395">
        <v>30630858</v>
      </c>
      <c r="N13" s="395">
        <v>843500</v>
      </c>
      <c r="O13" s="395">
        <v>0</v>
      </c>
      <c r="P13" s="395">
        <v>0</v>
      </c>
      <c r="Q13" s="395">
        <v>1281805</v>
      </c>
      <c r="R13" s="395">
        <v>45015655</v>
      </c>
      <c r="S13" s="392">
        <v>77771818</v>
      </c>
      <c r="T13" s="410">
        <f aca="true" t="shared" si="0" ref="T13:T22">(J13+K13+L13)/I13</f>
        <v>0.030087451885473546</v>
      </c>
    </row>
    <row r="14" spans="1:20" ht="25.5" customHeight="1">
      <c r="A14" s="224" t="s">
        <v>33</v>
      </c>
      <c r="B14" s="225" t="s">
        <v>198</v>
      </c>
      <c r="C14" s="392">
        <v>543959342</v>
      </c>
      <c r="D14" s="392">
        <v>535089687</v>
      </c>
      <c r="E14" s="392">
        <v>8869655</v>
      </c>
      <c r="F14" s="392">
        <v>8603947</v>
      </c>
      <c r="G14" s="392">
        <v>9948719</v>
      </c>
      <c r="H14" s="392">
        <v>535355395</v>
      </c>
      <c r="I14" s="392">
        <v>318826743</v>
      </c>
      <c r="J14" s="392">
        <v>21489452</v>
      </c>
      <c r="K14" s="392">
        <v>13956860</v>
      </c>
      <c r="L14" s="392">
        <v>0</v>
      </c>
      <c r="M14" s="392">
        <v>275882607</v>
      </c>
      <c r="N14" s="392">
        <v>5783008</v>
      </c>
      <c r="O14" s="392">
        <v>821789</v>
      </c>
      <c r="P14" s="392">
        <v>0</v>
      </c>
      <c r="Q14" s="392">
        <v>893027</v>
      </c>
      <c r="R14" s="392">
        <v>216528652</v>
      </c>
      <c r="S14" s="392">
        <v>499909083</v>
      </c>
      <c r="T14" s="409">
        <f t="shared" si="0"/>
        <v>0.11117734875835054</v>
      </c>
    </row>
    <row r="15" spans="1:20" ht="25.5" customHeight="1">
      <c r="A15" s="224" t="s">
        <v>39</v>
      </c>
      <c r="B15" s="225" t="s">
        <v>199</v>
      </c>
      <c r="C15" s="392">
        <v>93274975</v>
      </c>
      <c r="D15" s="395">
        <v>89563791</v>
      </c>
      <c r="E15" s="395">
        <v>3711184</v>
      </c>
      <c r="F15" s="395">
        <v>3727705</v>
      </c>
      <c r="G15" s="395">
        <v>4999620</v>
      </c>
      <c r="H15" s="392">
        <v>89547270</v>
      </c>
      <c r="I15" s="392">
        <v>55831231</v>
      </c>
      <c r="J15" s="395">
        <v>5510980</v>
      </c>
      <c r="K15" s="395">
        <v>330249</v>
      </c>
      <c r="L15" s="395">
        <v>0</v>
      </c>
      <c r="M15" s="395">
        <v>47294081</v>
      </c>
      <c r="N15" s="395">
        <v>2399506</v>
      </c>
      <c r="O15" s="395">
        <v>296415</v>
      </c>
      <c r="P15" s="395">
        <v>0</v>
      </c>
      <c r="Q15" s="395">
        <v>0</v>
      </c>
      <c r="R15" s="395">
        <v>33716039</v>
      </c>
      <c r="S15" s="392">
        <v>83706041</v>
      </c>
      <c r="T15" s="410">
        <f t="shared" si="0"/>
        <v>0.10462296631073745</v>
      </c>
    </row>
    <row r="16" spans="1:20" ht="25.5" customHeight="1">
      <c r="A16" s="224" t="s">
        <v>55</v>
      </c>
      <c r="B16" s="225" t="s">
        <v>200</v>
      </c>
      <c r="C16" s="392">
        <v>57542305</v>
      </c>
      <c r="D16" s="395">
        <v>57458424</v>
      </c>
      <c r="E16" s="395">
        <v>83881</v>
      </c>
      <c r="F16" s="395">
        <v>0</v>
      </c>
      <c r="G16" s="395">
        <v>0</v>
      </c>
      <c r="H16" s="392">
        <v>57542305</v>
      </c>
      <c r="I16" s="392">
        <v>35766035</v>
      </c>
      <c r="J16" s="395">
        <v>265569</v>
      </c>
      <c r="K16" s="396">
        <v>425594</v>
      </c>
      <c r="L16" s="395">
        <v>0</v>
      </c>
      <c r="M16" s="395">
        <v>33819188</v>
      </c>
      <c r="N16" s="395">
        <v>366000</v>
      </c>
      <c r="O16" s="395">
        <v>0</v>
      </c>
      <c r="P16" s="395">
        <v>0</v>
      </c>
      <c r="Q16" s="395">
        <v>889684</v>
      </c>
      <c r="R16" s="395">
        <v>21776270</v>
      </c>
      <c r="S16" s="392">
        <v>56851142</v>
      </c>
      <c r="T16" s="410">
        <f t="shared" si="0"/>
        <v>0.019324563094567235</v>
      </c>
    </row>
    <row r="17" spans="1:20" ht="25.5" customHeight="1">
      <c r="A17" s="224" t="s">
        <v>57</v>
      </c>
      <c r="B17" s="225" t="s">
        <v>201</v>
      </c>
      <c r="C17" s="392">
        <v>51356892</v>
      </c>
      <c r="D17" s="395">
        <v>51233103</v>
      </c>
      <c r="E17" s="395">
        <v>123789</v>
      </c>
      <c r="F17" s="395">
        <v>1257942</v>
      </c>
      <c r="G17" s="395">
        <v>0</v>
      </c>
      <c r="H17" s="392">
        <v>50098950</v>
      </c>
      <c r="I17" s="392">
        <v>24618868</v>
      </c>
      <c r="J17" s="395">
        <v>2455236</v>
      </c>
      <c r="K17" s="395">
        <v>295644</v>
      </c>
      <c r="L17" s="395">
        <v>0</v>
      </c>
      <c r="M17" s="395">
        <v>21867988</v>
      </c>
      <c r="N17" s="395">
        <v>0</v>
      </c>
      <c r="O17" s="395">
        <v>0</v>
      </c>
      <c r="P17" s="395">
        <v>0</v>
      </c>
      <c r="Q17" s="395">
        <v>0</v>
      </c>
      <c r="R17" s="395">
        <v>25480082</v>
      </c>
      <c r="S17" s="392">
        <v>47348070</v>
      </c>
      <c r="T17" s="410">
        <f t="shared" si="0"/>
        <v>0.11173868757897398</v>
      </c>
    </row>
    <row r="18" spans="1:20" ht="25.5" customHeight="1">
      <c r="A18" s="224" t="s">
        <v>83</v>
      </c>
      <c r="B18" s="225" t="s">
        <v>202</v>
      </c>
      <c r="C18" s="392">
        <v>43200512</v>
      </c>
      <c r="D18" s="395">
        <v>41746473</v>
      </c>
      <c r="E18" s="395">
        <v>1454039</v>
      </c>
      <c r="F18" s="395">
        <v>137260</v>
      </c>
      <c r="G18" s="395">
        <v>0</v>
      </c>
      <c r="H18" s="392">
        <v>43063252</v>
      </c>
      <c r="I18" s="392">
        <v>21340686</v>
      </c>
      <c r="J18" s="395">
        <v>287445</v>
      </c>
      <c r="K18" s="395">
        <v>55217</v>
      </c>
      <c r="L18" s="395">
        <v>0</v>
      </c>
      <c r="M18" s="395">
        <v>20998024</v>
      </c>
      <c r="N18" s="395">
        <v>0</v>
      </c>
      <c r="O18" s="395">
        <v>0</v>
      </c>
      <c r="P18" s="395">
        <v>0</v>
      </c>
      <c r="Q18" s="395">
        <v>0</v>
      </c>
      <c r="R18" s="395">
        <v>21722566</v>
      </c>
      <c r="S18" s="392">
        <v>42720590</v>
      </c>
      <c r="T18" s="410">
        <f t="shared" si="0"/>
        <v>0.0160567471917257</v>
      </c>
    </row>
    <row r="19" spans="1:20" ht="25.5" customHeight="1">
      <c r="A19" s="224" t="s">
        <v>95</v>
      </c>
      <c r="B19" s="225" t="s">
        <v>203</v>
      </c>
      <c r="C19" s="392">
        <v>63247280</v>
      </c>
      <c r="D19" s="395">
        <v>62514623</v>
      </c>
      <c r="E19" s="395">
        <v>732657</v>
      </c>
      <c r="F19" s="395">
        <v>10387</v>
      </c>
      <c r="G19" s="395">
        <v>0</v>
      </c>
      <c r="H19" s="392">
        <v>63236893</v>
      </c>
      <c r="I19" s="392">
        <v>42353122</v>
      </c>
      <c r="J19" s="395">
        <v>3454889</v>
      </c>
      <c r="K19" s="395">
        <v>829622</v>
      </c>
      <c r="L19" s="395">
        <v>0</v>
      </c>
      <c r="M19" s="395">
        <v>35126703</v>
      </c>
      <c r="N19" s="395">
        <v>2938565</v>
      </c>
      <c r="O19" s="395">
        <v>0</v>
      </c>
      <c r="P19" s="395">
        <v>0</v>
      </c>
      <c r="Q19" s="395">
        <v>3343</v>
      </c>
      <c r="R19" s="395">
        <v>20883771</v>
      </c>
      <c r="S19" s="392">
        <v>58952382</v>
      </c>
      <c r="T19" s="410">
        <f t="shared" si="0"/>
        <v>0.10116163337380418</v>
      </c>
    </row>
    <row r="20" spans="1:20" ht="25.5" customHeight="1">
      <c r="A20" s="224" t="s">
        <v>204</v>
      </c>
      <c r="B20" s="225" t="s">
        <v>205</v>
      </c>
      <c r="C20" s="392">
        <v>87840215</v>
      </c>
      <c r="D20" s="395">
        <v>86574843</v>
      </c>
      <c r="E20" s="395">
        <v>1265372</v>
      </c>
      <c r="F20" s="395">
        <v>0</v>
      </c>
      <c r="G20" s="395">
        <v>791011</v>
      </c>
      <c r="H20" s="392">
        <v>87840215</v>
      </c>
      <c r="I20" s="392">
        <v>61749381</v>
      </c>
      <c r="J20" s="395">
        <v>2719309</v>
      </c>
      <c r="K20" s="395">
        <v>8604765</v>
      </c>
      <c r="L20" s="395">
        <v>0</v>
      </c>
      <c r="M20" s="395">
        <v>49852456</v>
      </c>
      <c r="N20" s="395">
        <v>47477</v>
      </c>
      <c r="O20" s="395">
        <v>525374</v>
      </c>
      <c r="P20" s="395">
        <v>0</v>
      </c>
      <c r="Q20" s="395">
        <v>0</v>
      </c>
      <c r="R20" s="395">
        <v>26090834</v>
      </c>
      <c r="S20" s="392">
        <v>76516141</v>
      </c>
      <c r="T20" s="410">
        <f t="shared" si="0"/>
        <v>0.18338765209646393</v>
      </c>
    </row>
    <row r="21" spans="1:20" ht="25.5" customHeight="1">
      <c r="A21" s="224" t="s">
        <v>143</v>
      </c>
      <c r="B21" s="225" t="s">
        <v>219</v>
      </c>
      <c r="C21" s="392">
        <v>69292742</v>
      </c>
      <c r="D21" s="395">
        <v>67862639</v>
      </c>
      <c r="E21" s="395">
        <v>1430103</v>
      </c>
      <c r="F21" s="395">
        <v>3470653</v>
      </c>
      <c r="G21" s="395">
        <v>0</v>
      </c>
      <c r="H21" s="392">
        <v>65822089</v>
      </c>
      <c r="I21" s="392">
        <v>43834565</v>
      </c>
      <c r="J21" s="395">
        <v>2178225</v>
      </c>
      <c r="K21" s="395">
        <v>2965572</v>
      </c>
      <c r="L21" s="395">
        <v>0</v>
      </c>
      <c r="M21" s="395">
        <v>38690768</v>
      </c>
      <c r="N21" s="395">
        <v>0</v>
      </c>
      <c r="O21" s="395">
        <v>0</v>
      </c>
      <c r="P21" s="395">
        <v>0</v>
      </c>
      <c r="Q21" s="395">
        <v>0</v>
      </c>
      <c r="R21" s="395">
        <v>21987524</v>
      </c>
      <c r="S21" s="392">
        <v>60678292</v>
      </c>
      <c r="T21" s="410">
        <f t="shared" si="0"/>
        <v>0.11734568370873533</v>
      </c>
    </row>
    <row r="22" spans="1:20" ht="25.5" customHeight="1">
      <c r="A22" s="224" t="s">
        <v>207</v>
      </c>
      <c r="B22" s="225" t="s">
        <v>208</v>
      </c>
      <c r="C22" s="392">
        <v>78204421</v>
      </c>
      <c r="D22" s="396">
        <v>78135791</v>
      </c>
      <c r="E22" s="395">
        <v>68630</v>
      </c>
      <c r="F22" s="395">
        <v>0</v>
      </c>
      <c r="G22" s="395">
        <v>4158088</v>
      </c>
      <c r="H22" s="392">
        <v>78204421</v>
      </c>
      <c r="I22" s="392">
        <v>33332855</v>
      </c>
      <c r="J22" s="396">
        <v>4617799</v>
      </c>
      <c r="K22" s="395">
        <v>450197</v>
      </c>
      <c r="L22" s="395">
        <v>0</v>
      </c>
      <c r="M22" s="395">
        <v>28233399</v>
      </c>
      <c r="N22" s="395">
        <v>31460</v>
      </c>
      <c r="O22" s="395">
        <v>0</v>
      </c>
      <c r="P22" s="395">
        <v>0</v>
      </c>
      <c r="Q22" s="395">
        <v>0</v>
      </c>
      <c r="R22" s="395">
        <v>44871566</v>
      </c>
      <c r="S22" s="392">
        <v>73136425</v>
      </c>
      <c r="T22" s="410">
        <f t="shared" si="0"/>
        <v>0.15204206180358687</v>
      </c>
    </row>
    <row r="23" spans="1:20" s="152" customFormat="1" ht="26.25" customHeight="1">
      <c r="A23" s="745" t="str">
        <f>'Thong tin'!B8</f>
        <v>Hậu Giang, ngày 30 tháng 9 năm 2019</v>
      </c>
      <c r="B23" s="745"/>
      <c r="C23" s="745"/>
      <c r="D23" s="745"/>
      <c r="E23" s="745"/>
      <c r="F23" s="387"/>
      <c r="G23" s="387"/>
      <c r="H23" s="387"/>
      <c r="I23" s="387"/>
      <c r="J23" s="387"/>
      <c r="K23" s="387"/>
      <c r="L23" s="387"/>
      <c r="M23" s="746" t="str">
        <f>A23</f>
        <v>Hậu Giang, ngày 30 tháng 9 năm 2019</v>
      </c>
      <c r="N23" s="746"/>
      <c r="O23" s="746"/>
      <c r="P23" s="746"/>
      <c r="Q23" s="746"/>
      <c r="R23" s="746"/>
      <c r="S23" s="746"/>
      <c r="T23" s="171"/>
    </row>
    <row r="24" spans="1:20" s="227" customFormat="1" ht="42.75" customHeight="1">
      <c r="A24" s="747" t="s">
        <v>174</v>
      </c>
      <c r="B24" s="747"/>
      <c r="C24" s="747"/>
      <c r="D24" s="747"/>
      <c r="E24" s="747"/>
      <c r="F24" s="388"/>
      <c r="G24" s="388"/>
      <c r="H24" s="388"/>
      <c r="I24" s="388"/>
      <c r="J24" s="388"/>
      <c r="K24" s="388"/>
      <c r="L24" s="388"/>
      <c r="M24" s="747" t="s">
        <v>380</v>
      </c>
      <c r="N24" s="748"/>
      <c r="O24" s="748"/>
      <c r="P24" s="748"/>
      <c r="Q24" s="748"/>
      <c r="R24" s="748"/>
      <c r="S24" s="748"/>
      <c r="T24" s="230"/>
    </row>
    <row r="25" spans="1:20" ht="22.5">
      <c r="A25" s="389"/>
      <c r="B25" s="749"/>
      <c r="C25" s="749"/>
      <c r="D25" s="749"/>
      <c r="E25" s="390"/>
      <c r="F25" s="390"/>
      <c r="G25" s="390"/>
      <c r="H25" s="390"/>
      <c r="I25" s="390"/>
      <c r="J25" s="390"/>
      <c r="K25" s="390"/>
      <c r="L25" s="390"/>
      <c r="M25" s="390"/>
      <c r="N25" s="390"/>
      <c r="O25" s="390"/>
      <c r="P25" s="390"/>
      <c r="Q25" s="390"/>
      <c r="R25" s="390"/>
      <c r="S25" s="390"/>
      <c r="T25" s="173"/>
    </row>
    <row r="26" spans="1:20" ht="26.25" customHeight="1">
      <c r="A26" s="389"/>
      <c r="B26" s="414"/>
      <c r="C26" s="414"/>
      <c r="D26" s="414"/>
      <c r="E26" s="390"/>
      <c r="F26" s="390"/>
      <c r="G26" s="390"/>
      <c r="H26" s="390"/>
      <c r="I26" s="390"/>
      <c r="J26" s="390"/>
      <c r="K26" s="390"/>
      <c r="L26" s="390"/>
      <c r="M26" s="390"/>
      <c r="N26" s="390"/>
      <c r="O26" s="390"/>
      <c r="P26" s="390"/>
      <c r="Q26" s="390"/>
      <c r="R26" s="390"/>
      <c r="S26" s="390"/>
      <c r="T26" s="173"/>
    </row>
    <row r="27" spans="1:19" ht="22.5">
      <c r="A27" s="389"/>
      <c r="B27" s="741"/>
      <c r="C27" s="741"/>
      <c r="D27" s="741"/>
      <c r="E27" s="741"/>
      <c r="F27" s="390"/>
      <c r="G27" s="390"/>
      <c r="H27" s="390"/>
      <c r="I27" s="390"/>
      <c r="J27" s="390"/>
      <c r="K27" s="390"/>
      <c r="L27" s="390"/>
      <c r="M27" s="741" t="s">
        <v>382</v>
      </c>
      <c r="N27" s="741"/>
      <c r="O27" s="741"/>
      <c r="P27" s="741"/>
      <c r="Q27" s="741"/>
      <c r="R27" s="741"/>
      <c r="S27" s="741"/>
    </row>
    <row r="28" spans="1:19" ht="22.5">
      <c r="A28" s="389"/>
      <c r="B28" s="389"/>
      <c r="C28" s="389"/>
      <c r="D28" s="390"/>
      <c r="E28" s="390"/>
      <c r="F28" s="390"/>
      <c r="G28" s="390"/>
      <c r="H28" s="390"/>
      <c r="I28" s="390"/>
      <c r="J28" s="390"/>
      <c r="K28" s="390"/>
      <c r="L28" s="390"/>
      <c r="M28" s="390"/>
      <c r="N28" s="390"/>
      <c r="O28" s="390"/>
      <c r="P28" s="390"/>
      <c r="Q28" s="390"/>
      <c r="R28" s="390"/>
      <c r="S28" s="389"/>
    </row>
    <row r="29" spans="1:19" ht="22.5">
      <c r="A29" s="389"/>
      <c r="B29" s="389"/>
      <c r="C29" s="389"/>
      <c r="D29" s="390"/>
      <c r="E29" s="390"/>
      <c r="F29" s="390"/>
      <c r="G29" s="390"/>
      <c r="H29" s="390"/>
      <c r="I29" s="390"/>
      <c r="J29" s="390"/>
      <c r="K29" s="390"/>
      <c r="L29" s="390"/>
      <c r="M29" s="390"/>
      <c r="N29" s="390"/>
      <c r="O29" s="390"/>
      <c r="P29" s="390"/>
      <c r="Q29" s="390"/>
      <c r="R29" s="390"/>
      <c r="S29" s="389"/>
    </row>
    <row r="30" spans="1:20" ht="21.75">
      <c r="A30" s="742" t="str">
        <f>'Thong tin'!B5</f>
        <v>Phạm Hữu Huy</v>
      </c>
      <c r="B30" s="742"/>
      <c r="C30" s="742"/>
      <c r="D30" s="742"/>
      <c r="E30" s="742"/>
      <c r="F30" s="391"/>
      <c r="G30" s="391"/>
      <c r="H30" s="391"/>
      <c r="I30" s="391"/>
      <c r="J30" s="391"/>
      <c r="K30" s="391"/>
      <c r="L30" s="391"/>
      <c r="M30" s="742" t="str">
        <f>'Thong tin'!B6</f>
        <v>Nguyễn Đức Biên</v>
      </c>
      <c r="N30" s="742"/>
      <c r="O30" s="742"/>
      <c r="P30" s="742"/>
      <c r="Q30" s="742"/>
      <c r="R30" s="742"/>
      <c r="S30" s="742"/>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password="CE28" sheet="1"/>
  <mergeCells count="45">
    <mergeCell ref="E1:P1"/>
    <mergeCell ref="Q1:T1"/>
    <mergeCell ref="A2:D2"/>
    <mergeCell ref="E2:P2"/>
    <mergeCell ref="Q2:T2"/>
    <mergeCell ref="A3:D3"/>
    <mergeCell ref="E3:P4"/>
    <mergeCell ref="Q3:T3"/>
    <mergeCell ref="Q4:T4"/>
    <mergeCell ref="Q5:T5"/>
    <mergeCell ref="A6:B10"/>
    <mergeCell ref="C6:E6"/>
    <mergeCell ref="F6:F10"/>
    <mergeCell ref="G6:G10"/>
    <mergeCell ref="H6:R6"/>
    <mergeCell ref="S6:S10"/>
    <mergeCell ref="T6:T10"/>
    <mergeCell ref="C7:C10"/>
    <mergeCell ref="D7:E8"/>
    <mergeCell ref="R7:R10"/>
    <mergeCell ref="I8:I10"/>
    <mergeCell ref="J8:Q8"/>
    <mergeCell ref="D9:D10"/>
    <mergeCell ref="E9:E10"/>
    <mergeCell ref="J9:J10"/>
    <mergeCell ref="K9:K10"/>
    <mergeCell ref="L9:L10"/>
    <mergeCell ref="M9:M10"/>
    <mergeCell ref="N9:N10"/>
    <mergeCell ref="O9:O10"/>
    <mergeCell ref="P9:P10"/>
    <mergeCell ref="Q9:Q10"/>
    <mergeCell ref="A11:B11"/>
    <mergeCell ref="H7:H10"/>
    <mergeCell ref="I7:Q7"/>
    <mergeCell ref="B27:E27"/>
    <mergeCell ref="M27:S27"/>
    <mergeCell ref="A30:E30"/>
    <mergeCell ref="M30:S30"/>
    <mergeCell ref="A12:B12"/>
    <mergeCell ref="A23:E23"/>
    <mergeCell ref="M23:S23"/>
    <mergeCell ref="A24:E24"/>
    <mergeCell ref="M24:S24"/>
    <mergeCell ref="B25:D25"/>
  </mergeCells>
  <printOptions/>
  <pageMargins left="0.3146875" right="0.0653125" top="0.75" bottom="0.75" header="0.3" footer="0.3"/>
  <pageSetup horizontalDpi="600" verticalDpi="600" orientation="landscape" paperSize="9" scale="57" r:id="rId2"/>
  <drawing r:id="rId1"/>
</worksheet>
</file>

<file path=xl/worksheets/sheet16.xml><?xml version="1.0" encoding="utf-8"?>
<worksheet xmlns="http://schemas.openxmlformats.org/spreadsheetml/2006/main" xmlns:r="http://schemas.openxmlformats.org/officeDocument/2006/relationships">
  <dimension ref="A1:Y35"/>
  <sheetViews>
    <sheetView tabSelected="1" view="pageLayout" workbookViewId="0" topLeftCell="D5">
      <selection activeCell="T15" sqref="T15:T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20" width="10.421875" style="118" bestFit="1" customWidth="1"/>
    <col min="21" max="16384" width="9.140625" style="118" customWidth="1"/>
  </cols>
  <sheetData>
    <row r="1" spans="1:19" ht="20.25" customHeight="1">
      <c r="A1" s="173" t="s">
        <v>177</v>
      </c>
      <c r="B1" s="173"/>
      <c r="C1" s="173"/>
      <c r="D1" s="497" t="s">
        <v>178</v>
      </c>
      <c r="E1" s="497"/>
      <c r="F1" s="497"/>
      <c r="G1" s="497"/>
      <c r="H1" s="497"/>
      <c r="I1" s="497"/>
      <c r="J1" s="497"/>
      <c r="K1" s="497"/>
      <c r="L1" s="497"/>
      <c r="M1" s="497"/>
      <c r="N1" s="497"/>
      <c r="O1" s="737" t="s">
        <v>179</v>
      </c>
      <c r="P1" s="737"/>
      <c r="Q1" s="737"/>
      <c r="R1" s="737"/>
      <c r="S1" s="737"/>
    </row>
    <row r="2" spans="1:19" ht="17.25" customHeight="1">
      <c r="A2" s="738" t="s">
        <v>3</v>
      </c>
      <c r="B2" s="738"/>
      <c r="C2" s="738"/>
      <c r="D2" s="496" t="s">
        <v>379</v>
      </c>
      <c r="E2" s="496"/>
      <c r="F2" s="496"/>
      <c r="G2" s="496"/>
      <c r="H2" s="496"/>
      <c r="I2" s="496"/>
      <c r="J2" s="496"/>
      <c r="K2" s="496"/>
      <c r="L2" s="496"/>
      <c r="M2" s="496"/>
      <c r="N2" s="496"/>
      <c r="O2" s="739" t="s">
        <v>5</v>
      </c>
      <c r="P2" s="739"/>
      <c r="Q2" s="739"/>
      <c r="R2" s="739"/>
      <c r="S2" s="739"/>
    </row>
    <row r="3" spans="1:19" ht="15" customHeight="1">
      <c r="A3" s="173" t="s">
        <v>6</v>
      </c>
      <c r="B3" s="173"/>
      <c r="C3" s="173"/>
      <c r="D3" s="740" t="str">
        <f>TT!B3</f>
        <v>12 tháng / năm 2019</v>
      </c>
      <c r="E3" s="740"/>
      <c r="F3" s="740"/>
      <c r="G3" s="740"/>
      <c r="H3" s="740"/>
      <c r="I3" s="740"/>
      <c r="J3" s="740"/>
      <c r="K3" s="740"/>
      <c r="L3" s="740"/>
      <c r="M3" s="740"/>
      <c r="N3" s="740"/>
      <c r="O3" s="737" t="s">
        <v>180</v>
      </c>
      <c r="P3" s="737"/>
      <c r="Q3" s="737"/>
      <c r="R3" s="737"/>
      <c r="S3" s="737"/>
    </row>
    <row r="4" spans="1:19" ht="14.25" customHeight="1">
      <c r="A4" s="173" t="s">
        <v>181</v>
      </c>
      <c r="B4" s="173"/>
      <c r="C4" s="173"/>
      <c r="D4" s="740"/>
      <c r="E4" s="740"/>
      <c r="F4" s="740"/>
      <c r="G4" s="740"/>
      <c r="H4" s="740"/>
      <c r="I4" s="740"/>
      <c r="J4" s="740"/>
      <c r="K4" s="740"/>
      <c r="L4" s="740"/>
      <c r="M4" s="740"/>
      <c r="N4" s="740"/>
      <c r="O4" s="739" t="s">
        <v>10</v>
      </c>
      <c r="P4" s="739"/>
      <c r="Q4" s="739"/>
      <c r="R4" s="739"/>
      <c r="S4" s="739"/>
    </row>
    <row r="5" spans="2:19" ht="12.75" customHeight="1">
      <c r="B5" s="220"/>
      <c r="C5" s="220"/>
      <c r="P5" s="415" t="s">
        <v>182</v>
      </c>
      <c r="R5" s="221"/>
      <c r="S5" s="221"/>
    </row>
    <row r="6" spans="1:19" ht="22.5" customHeight="1">
      <c r="A6" s="521" t="s">
        <v>183</v>
      </c>
      <c r="B6" s="522"/>
      <c r="C6" s="729" t="s">
        <v>184</v>
      </c>
      <c r="D6" s="730"/>
      <c r="E6" s="731"/>
      <c r="F6" s="732" t="s">
        <v>34</v>
      </c>
      <c r="G6" s="722" t="s">
        <v>185</v>
      </c>
      <c r="H6" s="734" t="s">
        <v>38</v>
      </c>
      <c r="I6" s="735"/>
      <c r="J6" s="735"/>
      <c r="K6" s="735"/>
      <c r="L6" s="735"/>
      <c r="M6" s="735"/>
      <c r="N6" s="735"/>
      <c r="O6" s="735"/>
      <c r="P6" s="735"/>
      <c r="Q6" s="736"/>
      <c r="R6" s="715" t="s">
        <v>186</v>
      </c>
      <c r="S6" s="713" t="s">
        <v>187</v>
      </c>
    </row>
    <row r="7" spans="1:25" s="222" customFormat="1" ht="16.5" customHeight="1">
      <c r="A7" s="523"/>
      <c r="B7" s="524"/>
      <c r="C7" s="715" t="s">
        <v>188</v>
      </c>
      <c r="D7" s="718" t="s">
        <v>25</v>
      </c>
      <c r="E7" s="719"/>
      <c r="F7" s="733"/>
      <c r="G7" s="716"/>
      <c r="H7" s="722" t="s">
        <v>13</v>
      </c>
      <c r="I7" s="718" t="s">
        <v>40</v>
      </c>
      <c r="J7" s="723"/>
      <c r="K7" s="723"/>
      <c r="L7" s="723"/>
      <c r="M7" s="723"/>
      <c r="N7" s="723"/>
      <c r="O7" s="723"/>
      <c r="P7" s="724"/>
      <c r="Q7" s="719" t="s">
        <v>189</v>
      </c>
      <c r="R7" s="716"/>
      <c r="S7" s="714"/>
      <c r="T7" s="216"/>
      <c r="U7" s="216"/>
      <c r="V7" s="216"/>
      <c r="W7" s="216"/>
      <c r="X7" s="216"/>
      <c r="Y7" s="216"/>
    </row>
    <row r="8" spans="1:19" ht="15.75" customHeight="1">
      <c r="A8" s="523"/>
      <c r="B8" s="524"/>
      <c r="C8" s="716"/>
      <c r="D8" s="720"/>
      <c r="E8" s="721"/>
      <c r="F8" s="733"/>
      <c r="G8" s="716"/>
      <c r="H8" s="716"/>
      <c r="I8" s="722" t="s">
        <v>13</v>
      </c>
      <c r="J8" s="726" t="s">
        <v>25</v>
      </c>
      <c r="K8" s="727"/>
      <c r="L8" s="727"/>
      <c r="M8" s="727"/>
      <c r="N8" s="727"/>
      <c r="O8" s="727"/>
      <c r="P8" s="728"/>
      <c r="Q8" s="725"/>
      <c r="R8" s="716"/>
      <c r="S8" s="714"/>
    </row>
    <row r="9" spans="1:19" ht="15.75" customHeight="1">
      <c r="A9" s="523"/>
      <c r="B9" s="524"/>
      <c r="C9" s="716"/>
      <c r="D9" s="715" t="s">
        <v>190</v>
      </c>
      <c r="E9" s="715" t="s">
        <v>191</v>
      </c>
      <c r="F9" s="733"/>
      <c r="G9" s="716"/>
      <c r="H9" s="716"/>
      <c r="I9" s="716"/>
      <c r="J9" s="728" t="s">
        <v>192</v>
      </c>
      <c r="K9" s="713" t="s">
        <v>193</v>
      </c>
      <c r="L9" s="714" t="s">
        <v>46</v>
      </c>
      <c r="M9" s="722" t="s">
        <v>194</v>
      </c>
      <c r="N9" s="722" t="s">
        <v>50</v>
      </c>
      <c r="O9" s="722" t="s">
        <v>195</v>
      </c>
      <c r="P9" s="722" t="s">
        <v>196</v>
      </c>
      <c r="Q9" s="725"/>
      <c r="R9" s="716"/>
      <c r="S9" s="714"/>
    </row>
    <row r="10" spans="1:19" ht="60.75" customHeight="1">
      <c r="A10" s="525"/>
      <c r="B10" s="526"/>
      <c r="C10" s="717"/>
      <c r="D10" s="717"/>
      <c r="E10" s="717"/>
      <c r="F10" s="720"/>
      <c r="G10" s="717"/>
      <c r="H10" s="717"/>
      <c r="I10" s="717"/>
      <c r="J10" s="728"/>
      <c r="K10" s="713"/>
      <c r="L10" s="714"/>
      <c r="M10" s="717"/>
      <c r="N10" s="717" t="s">
        <v>50</v>
      </c>
      <c r="O10" s="717" t="s">
        <v>195</v>
      </c>
      <c r="P10" s="717" t="s">
        <v>196</v>
      </c>
      <c r="Q10" s="721"/>
      <c r="R10" s="717"/>
      <c r="S10" s="714"/>
    </row>
    <row r="11" spans="1:19" ht="11.25" customHeight="1">
      <c r="A11" s="707" t="s">
        <v>64</v>
      </c>
      <c r="B11" s="708"/>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20" s="141" customFormat="1" ht="22.5" customHeight="1">
      <c r="A12" s="709" t="s">
        <v>24</v>
      </c>
      <c r="B12" s="710"/>
      <c r="C12" s="393">
        <v>11863</v>
      </c>
      <c r="D12" s="393">
        <v>4218</v>
      </c>
      <c r="E12" s="393">
        <v>7645</v>
      </c>
      <c r="F12" s="393">
        <v>121</v>
      </c>
      <c r="G12" s="393">
        <v>6</v>
      </c>
      <c r="H12" s="393">
        <v>11742</v>
      </c>
      <c r="I12" s="393">
        <v>9348</v>
      </c>
      <c r="J12" s="393">
        <v>6593</v>
      </c>
      <c r="K12" s="393">
        <v>360</v>
      </c>
      <c r="L12" s="393">
        <v>2346</v>
      </c>
      <c r="M12" s="393">
        <v>39</v>
      </c>
      <c r="N12" s="393">
        <v>4</v>
      </c>
      <c r="O12" s="393">
        <v>0</v>
      </c>
      <c r="P12" s="393">
        <v>6</v>
      </c>
      <c r="Q12" s="393">
        <v>2394</v>
      </c>
      <c r="R12" s="393">
        <v>4789</v>
      </c>
      <c r="S12" s="407">
        <f>(J12+K12)/I12</f>
        <v>0.7437954642704322</v>
      </c>
      <c r="T12" s="416">
        <f>I12/H12*100</f>
        <v>79.6116504854369</v>
      </c>
    </row>
    <row r="13" spans="1:20" ht="14.25" customHeight="1">
      <c r="A13" s="224" t="s">
        <v>29</v>
      </c>
      <c r="B13" s="225" t="s">
        <v>197</v>
      </c>
      <c r="C13" s="393">
        <v>232</v>
      </c>
      <c r="D13" s="394">
        <v>87</v>
      </c>
      <c r="E13" s="394">
        <v>145</v>
      </c>
      <c r="F13" s="394">
        <v>7</v>
      </c>
      <c r="G13" s="394">
        <v>0</v>
      </c>
      <c r="H13" s="393">
        <v>225</v>
      </c>
      <c r="I13" s="394">
        <v>177</v>
      </c>
      <c r="J13" s="394">
        <v>91</v>
      </c>
      <c r="K13" s="394">
        <v>12</v>
      </c>
      <c r="L13" s="394">
        <v>67</v>
      </c>
      <c r="M13" s="394">
        <v>4</v>
      </c>
      <c r="N13" s="394">
        <v>0</v>
      </c>
      <c r="O13" s="394">
        <v>0</v>
      </c>
      <c r="P13" s="394">
        <v>3</v>
      </c>
      <c r="Q13" s="394">
        <v>48</v>
      </c>
      <c r="R13" s="393">
        <v>122</v>
      </c>
      <c r="S13" s="408">
        <f aca="true" t="shared" si="0" ref="S13:S22">(J13+K13)/I13</f>
        <v>0.5819209039548022</v>
      </c>
      <c r="T13" s="416">
        <f aca="true" t="shared" si="1" ref="T13:T22">I13/H13*100</f>
        <v>78.66666666666666</v>
      </c>
    </row>
    <row r="14" spans="1:20" ht="14.25" customHeight="1">
      <c r="A14" s="224" t="s">
        <v>33</v>
      </c>
      <c r="B14" s="225" t="s">
        <v>198</v>
      </c>
      <c r="C14" s="393">
        <v>11631</v>
      </c>
      <c r="D14" s="393">
        <v>4131</v>
      </c>
      <c r="E14" s="393">
        <v>7500</v>
      </c>
      <c r="F14" s="393">
        <v>114</v>
      </c>
      <c r="G14" s="393">
        <v>6</v>
      </c>
      <c r="H14" s="393">
        <v>11517</v>
      </c>
      <c r="I14" s="393">
        <v>9171</v>
      </c>
      <c r="J14" s="393">
        <v>6502</v>
      </c>
      <c r="K14" s="393">
        <v>348</v>
      </c>
      <c r="L14" s="393">
        <v>2279</v>
      </c>
      <c r="M14" s="393">
        <v>35</v>
      </c>
      <c r="N14" s="393">
        <v>4</v>
      </c>
      <c r="O14" s="393">
        <v>0</v>
      </c>
      <c r="P14" s="393">
        <v>3</v>
      </c>
      <c r="Q14" s="393">
        <v>2346</v>
      </c>
      <c r="R14" s="393">
        <v>4667</v>
      </c>
      <c r="S14" s="407">
        <f t="shared" si="0"/>
        <v>0.7469196379893142</v>
      </c>
      <c r="T14" s="416">
        <f t="shared" si="1"/>
        <v>79.6301120083355</v>
      </c>
    </row>
    <row r="15" spans="1:20" ht="14.25" customHeight="1">
      <c r="A15" s="224" t="s">
        <v>39</v>
      </c>
      <c r="B15" s="225" t="s">
        <v>199</v>
      </c>
      <c r="C15" s="393">
        <v>2571</v>
      </c>
      <c r="D15" s="394">
        <v>648</v>
      </c>
      <c r="E15" s="394">
        <v>1923</v>
      </c>
      <c r="F15" s="394">
        <v>30</v>
      </c>
      <c r="G15" s="394">
        <v>2</v>
      </c>
      <c r="H15" s="393">
        <v>2541</v>
      </c>
      <c r="I15" s="394">
        <v>2096</v>
      </c>
      <c r="J15" s="394">
        <v>1571</v>
      </c>
      <c r="K15" s="394">
        <v>32</v>
      </c>
      <c r="L15" s="394">
        <v>478</v>
      </c>
      <c r="M15" s="394">
        <v>13</v>
      </c>
      <c r="N15" s="394">
        <v>2</v>
      </c>
      <c r="O15" s="394">
        <v>0</v>
      </c>
      <c r="P15" s="394">
        <v>0</v>
      </c>
      <c r="Q15" s="394">
        <v>445</v>
      </c>
      <c r="R15" s="393">
        <v>938</v>
      </c>
      <c r="S15" s="408">
        <f t="shared" si="0"/>
        <v>0.7647900763358778</v>
      </c>
      <c r="T15" s="416">
        <f t="shared" si="1"/>
        <v>82.48720975993703</v>
      </c>
    </row>
    <row r="16" spans="1:20" ht="14.25" customHeight="1">
      <c r="A16" s="224" t="s">
        <v>55</v>
      </c>
      <c r="B16" s="225" t="s">
        <v>200</v>
      </c>
      <c r="C16" s="393">
        <v>895</v>
      </c>
      <c r="D16" s="394">
        <v>295</v>
      </c>
      <c r="E16" s="394">
        <v>600</v>
      </c>
      <c r="F16" s="394">
        <v>3</v>
      </c>
      <c r="G16" s="394">
        <v>0</v>
      </c>
      <c r="H16" s="393">
        <v>892</v>
      </c>
      <c r="I16" s="394">
        <v>773</v>
      </c>
      <c r="J16" s="394">
        <v>538</v>
      </c>
      <c r="K16" s="394">
        <v>45</v>
      </c>
      <c r="L16" s="394">
        <v>188</v>
      </c>
      <c r="M16" s="394">
        <v>1</v>
      </c>
      <c r="N16" s="394">
        <v>0</v>
      </c>
      <c r="O16" s="394">
        <v>0</v>
      </c>
      <c r="P16" s="394">
        <v>1</v>
      </c>
      <c r="Q16" s="394">
        <v>119</v>
      </c>
      <c r="R16" s="393">
        <v>309</v>
      </c>
      <c r="S16" s="408">
        <f t="shared" si="0"/>
        <v>0.7542043984476067</v>
      </c>
      <c r="T16" s="416">
        <f t="shared" si="1"/>
        <v>86.65919282511211</v>
      </c>
    </row>
    <row r="17" spans="1:20" ht="14.25" customHeight="1">
      <c r="A17" s="224" t="s">
        <v>57</v>
      </c>
      <c r="B17" s="225" t="s">
        <v>201</v>
      </c>
      <c r="C17" s="393">
        <v>1369</v>
      </c>
      <c r="D17" s="394">
        <v>364</v>
      </c>
      <c r="E17" s="394">
        <v>1005</v>
      </c>
      <c r="F17" s="394">
        <v>20</v>
      </c>
      <c r="G17" s="394">
        <v>0</v>
      </c>
      <c r="H17" s="393">
        <v>1349</v>
      </c>
      <c r="I17" s="394">
        <v>1126</v>
      </c>
      <c r="J17" s="394">
        <v>805</v>
      </c>
      <c r="K17" s="394">
        <v>63</v>
      </c>
      <c r="L17" s="394">
        <v>258</v>
      </c>
      <c r="M17" s="394">
        <v>0</v>
      </c>
      <c r="N17" s="394">
        <v>0</v>
      </c>
      <c r="O17" s="394">
        <v>0</v>
      </c>
      <c r="P17" s="394">
        <v>0</v>
      </c>
      <c r="Q17" s="394">
        <v>223</v>
      </c>
      <c r="R17" s="393">
        <v>481</v>
      </c>
      <c r="S17" s="408">
        <f t="shared" si="0"/>
        <v>0.7708703374777975</v>
      </c>
      <c r="T17" s="416">
        <f t="shared" si="1"/>
        <v>83.46923647146033</v>
      </c>
    </row>
    <row r="18" spans="1:20" ht="14.25" customHeight="1">
      <c r="A18" s="224" t="s">
        <v>83</v>
      </c>
      <c r="B18" s="225" t="s">
        <v>202</v>
      </c>
      <c r="C18" s="393">
        <v>1173</v>
      </c>
      <c r="D18" s="394">
        <v>469</v>
      </c>
      <c r="E18" s="394">
        <v>704</v>
      </c>
      <c r="F18" s="394">
        <v>8</v>
      </c>
      <c r="G18" s="394">
        <v>0</v>
      </c>
      <c r="H18" s="393">
        <v>1165</v>
      </c>
      <c r="I18" s="394">
        <v>884</v>
      </c>
      <c r="J18" s="394">
        <v>618</v>
      </c>
      <c r="K18" s="394">
        <v>38</v>
      </c>
      <c r="L18" s="394">
        <v>228</v>
      </c>
      <c r="M18" s="394">
        <v>0</v>
      </c>
      <c r="N18" s="394">
        <v>0</v>
      </c>
      <c r="O18" s="394">
        <v>0</v>
      </c>
      <c r="P18" s="394">
        <v>0</v>
      </c>
      <c r="Q18" s="394">
        <v>281</v>
      </c>
      <c r="R18" s="393">
        <v>509</v>
      </c>
      <c r="S18" s="408">
        <f t="shared" si="0"/>
        <v>0.7420814479638009</v>
      </c>
      <c r="T18" s="416">
        <f t="shared" si="1"/>
        <v>75.87982832618026</v>
      </c>
    </row>
    <row r="19" spans="1:20" ht="14.25" customHeight="1">
      <c r="A19" s="224" t="s">
        <v>95</v>
      </c>
      <c r="B19" s="225" t="s">
        <v>203</v>
      </c>
      <c r="C19" s="393">
        <v>1498</v>
      </c>
      <c r="D19" s="394">
        <v>711</v>
      </c>
      <c r="E19" s="394">
        <v>787</v>
      </c>
      <c r="F19" s="394">
        <v>13</v>
      </c>
      <c r="G19" s="394">
        <v>2</v>
      </c>
      <c r="H19" s="393">
        <v>1485</v>
      </c>
      <c r="I19" s="394">
        <v>1057</v>
      </c>
      <c r="J19" s="394">
        <v>755</v>
      </c>
      <c r="K19" s="394">
        <v>28</v>
      </c>
      <c r="L19" s="394">
        <v>254</v>
      </c>
      <c r="M19" s="394">
        <v>18</v>
      </c>
      <c r="N19" s="394">
        <v>0</v>
      </c>
      <c r="O19" s="394">
        <v>0</v>
      </c>
      <c r="P19" s="394">
        <v>2</v>
      </c>
      <c r="Q19" s="394">
        <v>428</v>
      </c>
      <c r="R19" s="393">
        <v>702</v>
      </c>
      <c r="S19" s="408">
        <f t="shared" si="0"/>
        <v>0.7407757805108799</v>
      </c>
      <c r="T19" s="416">
        <f t="shared" si="1"/>
        <v>71.17845117845117</v>
      </c>
    </row>
    <row r="20" spans="1:20" ht="14.25" customHeight="1">
      <c r="A20" s="224" t="s">
        <v>204</v>
      </c>
      <c r="B20" s="225" t="s">
        <v>205</v>
      </c>
      <c r="C20" s="393">
        <v>1496</v>
      </c>
      <c r="D20" s="394">
        <v>436</v>
      </c>
      <c r="E20" s="394">
        <v>1060</v>
      </c>
      <c r="F20" s="394">
        <v>13</v>
      </c>
      <c r="G20" s="394">
        <v>1</v>
      </c>
      <c r="H20" s="393">
        <v>1483</v>
      </c>
      <c r="I20" s="394">
        <v>1260</v>
      </c>
      <c r="J20" s="394">
        <v>911</v>
      </c>
      <c r="K20" s="394">
        <v>47</v>
      </c>
      <c r="L20" s="394">
        <v>299</v>
      </c>
      <c r="M20" s="394">
        <v>1</v>
      </c>
      <c r="N20" s="394">
        <v>2</v>
      </c>
      <c r="O20" s="394">
        <v>0</v>
      </c>
      <c r="P20" s="394">
        <v>0</v>
      </c>
      <c r="Q20" s="394">
        <v>223</v>
      </c>
      <c r="R20" s="393">
        <v>525</v>
      </c>
      <c r="S20" s="408">
        <f t="shared" si="0"/>
        <v>0.7603174603174603</v>
      </c>
      <c r="T20" s="416">
        <f t="shared" si="1"/>
        <v>84.96291301416049</v>
      </c>
    </row>
    <row r="21" spans="1:20" ht="14.25" customHeight="1">
      <c r="A21" s="224" t="s">
        <v>143</v>
      </c>
      <c r="B21" s="225" t="s">
        <v>206</v>
      </c>
      <c r="C21" s="393">
        <v>1372</v>
      </c>
      <c r="D21" s="394">
        <v>767</v>
      </c>
      <c r="E21" s="394">
        <v>605</v>
      </c>
      <c r="F21" s="394">
        <v>19</v>
      </c>
      <c r="G21" s="394">
        <v>0</v>
      </c>
      <c r="H21" s="393">
        <v>1353</v>
      </c>
      <c r="I21" s="394">
        <v>957</v>
      </c>
      <c r="J21" s="394">
        <v>549</v>
      </c>
      <c r="K21" s="394">
        <v>71</v>
      </c>
      <c r="L21" s="394">
        <v>337</v>
      </c>
      <c r="M21" s="394">
        <v>0</v>
      </c>
      <c r="N21" s="394">
        <v>0</v>
      </c>
      <c r="O21" s="394">
        <v>0</v>
      </c>
      <c r="P21" s="394">
        <v>0</v>
      </c>
      <c r="Q21" s="394">
        <v>396</v>
      </c>
      <c r="R21" s="393">
        <v>733</v>
      </c>
      <c r="S21" s="408">
        <f t="shared" si="0"/>
        <v>0.6478578892371996</v>
      </c>
      <c r="T21" s="416">
        <f t="shared" si="1"/>
        <v>70.73170731707317</v>
      </c>
    </row>
    <row r="22" spans="1:20" ht="14.25" customHeight="1">
      <c r="A22" s="224" t="s">
        <v>207</v>
      </c>
      <c r="B22" s="225" t="s">
        <v>208</v>
      </c>
      <c r="C22" s="393">
        <v>1257</v>
      </c>
      <c r="D22" s="394">
        <v>441</v>
      </c>
      <c r="E22" s="394">
        <v>816</v>
      </c>
      <c r="F22" s="394">
        <v>8</v>
      </c>
      <c r="G22" s="394">
        <v>1</v>
      </c>
      <c r="H22" s="393">
        <v>1249</v>
      </c>
      <c r="I22" s="394">
        <v>1018</v>
      </c>
      <c r="J22" s="394">
        <v>755</v>
      </c>
      <c r="K22" s="394">
        <v>24</v>
      </c>
      <c r="L22" s="394">
        <v>237</v>
      </c>
      <c r="M22" s="394">
        <v>2</v>
      </c>
      <c r="N22" s="394">
        <v>0</v>
      </c>
      <c r="O22" s="394">
        <v>0</v>
      </c>
      <c r="P22" s="394">
        <v>0</v>
      </c>
      <c r="Q22" s="394">
        <v>231</v>
      </c>
      <c r="R22" s="393">
        <v>470</v>
      </c>
      <c r="S22" s="408">
        <f t="shared" si="0"/>
        <v>0.7652259332023575</v>
      </c>
      <c r="T22" s="416">
        <f t="shared" si="1"/>
        <v>81.50520416333067</v>
      </c>
    </row>
    <row r="23" spans="2:19" s="152" customFormat="1" ht="22.5" customHeight="1">
      <c r="B23" s="711" t="str">
        <f>TT!B8</f>
        <v>Hậu Giang, ngày 30 tháng 9 năm 2019</v>
      </c>
      <c r="C23" s="711"/>
      <c r="D23" s="711"/>
      <c r="E23" s="711"/>
      <c r="F23" s="386"/>
      <c r="G23" s="386"/>
      <c r="H23" s="386"/>
      <c r="I23" s="386"/>
      <c r="J23" s="386"/>
      <c r="K23" s="712" t="str">
        <f>'Thong tin'!B8</f>
        <v>Hậu Giang, ngày 30 tháng 9 năm 2019</v>
      </c>
      <c r="L23" s="712"/>
      <c r="M23" s="712"/>
      <c r="N23" s="712"/>
      <c r="O23" s="712"/>
      <c r="P23" s="712"/>
      <c r="Q23" s="712"/>
      <c r="R23" s="712"/>
      <c r="S23" s="712"/>
    </row>
    <row r="24" spans="1:19" s="227" customFormat="1" ht="33.75" customHeight="1">
      <c r="A24" s="226"/>
      <c r="B24" s="704" t="s">
        <v>174</v>
      </c>
      <c r="C24" s="704"/>
      <c r="D24" s="704"/>
      <c r="E24" s="704"/>
      <c r="F24" s="411"/>
      <c r="G24" s="411"/>
      <c r="H24" s="411"/>
      <c r="I24" s="411"/>
      <c r="J24" s="411"/>
      <c r="K24" s="704" t="s">
        <v>104</v>
      </c>
      <c r="L24" s="705"/>
      <c r="M24" s="705"/>
      <c r="N24" s="705"/>
      <c r="O24" s="705"/>
      <c r="P24" s="705"/>
      <c r="Q24" s="705"/>
      <c r="R24" s="705"/>
      <c r="S24" s="705"/>
    </row>
    <row r="25" spans="2:19" ht="16.5" customHeight="1">
      <c r="B25" s="532"/>
      <c r="C25" s="532"/>
      <c r="D25" s="532"/>
      <c r="E25" s="173"/>
      <c r="F25" s="173"/>
      <c r="G25" s="173"/>
      <c r="H25" s="173"/>
      <c r="I25" s="173"/>
      <c r="J25" s="173"/>
      <c r="K25" s="173"/>
      <c r="L25" s="173"/>
      <c r="M25" s="173"/>
      <c r="N25" s="533"/>
      <c r="O25" s="533"/>
      <c r="P25" s="533"/>
      <c r="Q25" s="533"/>
      <c r="R25" s="533"/>
      <c r="S25" s="533"/>
    </row>
    <row r="26" spans="6:17" ht="16.5" customHeight="1">
      <c r="F26" s="173"/>
      <c r="G26" s="173"/>
      <c r="H26" s="173"/>
      <c r="I26" s="173"/>
      <c r="J26" s="173"/>
      <c r="K26" s="173"/>
      <c r="L26" s="173"/>
      <c r="M26" s="173"/>
      <c r="N26" s="173"/>
      <c r="O26" s="173"/>
      <c r="P26" s="173"/>
      <c r="Q26" s="173"/>
    </row>
    <row r="27" spans="2:19" ht="16.5" customHeight="1">
      <c r="B27" s="706"/>
      <c r="C27" s="706"/>
      <c r="D27" s="706"/>
      <c r="E27" s="706"/>
      <c r="F27" s="173"/>
      <c r="G27" s="173"/>
      <c r="H27" s="173"/>
      <c r="I27" s="173"/>
      <c r="J27" s="173"/>
      <c r="K27" s="706" t="s">
        <v>382</v>
      </c>
      <c r="L27" s="706"/>
      <c r="M27" s="706"/>
      <c r="N27" s="706"/>
      <c r="O27" s="706"/>
      <c r="P27" s="706"/>
      <c r="Q27" s="706"/>
      <c r="R27" s="706"/>
      <c r="S27" s="706"/>
    </row>
    <row r="28" spans="2:17" ht="16.5" customHeight="1">
      <c r="B28" s="413"/>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701" t="s">
        <v>209</v>
      </c>
      <c r="C30" s="701"/>
      <c r="D30" s="701"/>
      <c r="E30" s="701"/>
      <c r="F30" s="701"/>
      <c r="G30" s="701"/>
      <c r="H30" s="701"/>
      <c r="I30" s="701"/>
      <c r="J30" s="701"/>
      <c r="K30" s="701"/>
      <c r="L30" s="701"/>
      <c r="M30" s="701"/>
      <c r="N30" s="701"/>
      <c r="O30" s="701"/>
      <c r="P30" s="173"/>
      <c r="Q30" s="173"/>
    </row>
    <row r="31" spans="2:17" ht="15" hidden="1">
      <c r="B31" s="701" t="s">
        <v>210</v>
      </c>
      <c r="C31" s="701"/>
      <c r="D31" s="701"/>
      <c r="E31" s="701"/>
      <c r="F31" s="701"/>
      <c r="G31" s="701"/>
      <c r="H31" s="701"/>
      <c r="I31" s="701"/>
      <c r="J31" s="701"/>
      <c r="K31" s="701"/>
      <c r="L31" s="701"/>
      <c r="M31" s="701"/>
      <c r="N31" s="701"/>
      <c r="O31" s="701"/>
      <c r="P31" s="173"/>
      <c r="Q31" s="173"/>
    </row>
    <row r="32" spans="2:17" ht="15" hidden="1">
      <c r="B32" s="701" t="s">
        <v>211</v>
      </c>
      <c r="C32" s="701"/>
      <c r="D32" s="701"/>
      <c r="E32" s="701"/>
      <c r="F32" s="701"/>
      <c r="G32" s="701"/>
      <c r="H32" s="701"/>
      <c r="I32" s="701"/>
      <c r="J32" s="701"/>
      <c r="K32" s="701"/>
      <c r="L32" s="701"/>
      <c r="M32" s="701"/>
      <c r="N32" s="701"/>
      <c r="O32" s="701"/>
      <c r="P32" s="173"/>
      <c r="Q32" s="173"/>
    </row>
    <row r="33" spans="1:16" ht="15.75" customHeight="1" hidden="1">
      <c r="A33" s="228"/>
      <c r="B33" s="702" t="s">
        <v>212</v>
      </c>
      <c r="C33" s="702"/>
      <c r="D33" s="702"/>
      <c r="E33" s="702"/>
      <c r="F33" s="702"/>
      <c r="G33" s="702"/>
      <c r="H33" s="702"/>
      <c r="I33" s="702"/>
      <c r="J33" s="702"/>
      <c r="K33" s="702"/>
      <c r="L33" s="702"/>
      <c r="M33" s="702"/>
      <c r="N33" s="702"/>
      <c r="O33" s="702"/>
      <c r="P33" s="228"/>
    </row>
    <row r="34" spans="1:16" ht="15.75" customHeight="1">
      <c r="A34" s="228"/>
      <c r="B34" s="412"/>
      <c r="C34" s="412"/>
      <c r="D34" s="412"/>
      <c r="E34" s="412"/>
      <c r="F34" s="412"/>
      <c r="G34" s="412"/>
      <c r="H34" s="412"/>
      <c r="I34" s="412"/>
      <c r="J34" s="412"/>
      <c r="K34" s="412"/>
      <c r="L34" s="412"/>
      <c r="M34" s="412"/>
      <c r="N34" s="412"/>
      <c r="O34" s="412"/>
      <c r="P34" s="228"/>
    </row>
    <row r="35" spans="1:19" ht="16.5">
      <c r="A35" s="228"/>
      <c r="B35" s="703" t="str">
        <f>'Thong tin'!B5</f>
        <v>Phạm Hữu Huy</v>
      </c>
      <c r="C35" s="703"/>
      <c r="D35" s="703"/>
      <c r="E35" s="703"/>
      <c r="F35" s="229"/>
      <c r="G35" s="229"/>
      <c r="H35" s="229"/>
      <c r="I35" s="229"/>
      <c r="J35" s="229"/>
      <c r="K35" s="703" t="str">
        <f>TT!B6</f>
        <v>Nguyễn Đức Biên</v>
      </c>
      <c r="L35" s="703"/>
      <c r="M35" s="703"/>
      <c r="N35" s="703"/>
      <c r="O35" s="703"/>
      <c r="P35" s="703"/>
      <c r="Q35" s="703"/>
      <c r="R35" s="703"/>
      <c r="S35" s="703"/>
    </row>
  </sheetData>
  <sheetProtection password="CE28" sheet="1"/>
  <mergeCells count="4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I8:I10"/>
    <mergeCell ref="J8:P8"/>
    <mergeCell ref="D9:D10"/>
    <mergeCell ref="E9:E10"/>
    <mergeCell ref="N9:N10"/>
    <mergeCell ref="O9:O10"/>
    <mergeCell ref="P9:P10"/>
    <mergeCell ref="A11:B11"/>
    <mergeCell ref="A12:B12"/>
    <mergeCell ref="B23:E23"/>
    <mergeCell ref="K23:S23"/>
    <mergeCell ref="S6:S10"/>
    <mergeCell ref="C7:C10"/>
    <mergeCell ref="D7:E8"/>
    <mergeCell ref="H7:H10"/>
    <mergeCell ref="I7:P7"/>
    <mergeCell ref="Q7:Q10"/>
    <mergeCell ref="B24:E24"/>
    <mergeCell ref="K24:S24"/>
    <mergeCell ref="B25:D25"/>
    <mergeCell ref="N25:S25"/>
    <mergeCell ref="B27:E27"/>
    <mergeCell ref="K27:S27"/>
    <mergeCell ref="B30:O30"/>
    <mergeCell ref="B31:O31"/>
    <mergeCell ref="B32:O32"/>
    <mergeCell ref="B33:O33"/>
    <mergeCell ref="B35:E35"/>
    <mergeCell ref="K35:S35"/>
  </mergeCells>
  <printOptions/>
  <pageMargins left="0.459375" right="0.225" top="0.75" bottom="0.75" header="0.3" footer="0.3"/>
  <pageSetup horizontalDpi="600" verticalDpi="600" orientation="landscape" paperSize="9" scale="91" r:id="rId2"/>
  <drawing r:id="rId1"/>
</worksheet>
</file>

<file path=xl/worksheets/sheet17.xml><?xml version="1.0" encoding="utf-8"?>
<worksheet xmlns="http://schemas.openxmlformats.org/spreadsheetml/2006/main" xmlns:r="http://schemas.openxmlformats.org/officeDocument/2006/relationships">
  <dimension ref="A1:AB32"/>
  <sheetViews>
    <sheetView view="pageLayout" zoomScale="85" zoomScalePageLayoutView="85" workbookViewId="0" topLeftCell="A1">
      <selection activeCell="O21" sqref="O21"/>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11.42187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003906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497" t="s">
        <v>214</v>
      </c>
      <c r="F1" s="497"/>
      <c r="G1" s="497"/>
      <c r="H1" s="497"/>
      <c r="I1" s="497"/>
      <c r="J1" s="497"/>
      <c r="K1" s="497"/>
      <c r="L1" s="497"/>
      <c r="M1" s="497"/>
      <c r="N1" s="497"/>
      <c r="O1" s="497"/>
      <c r="P1" s="497"/>
      <c r="Q1" s="737" t="s">
        <v>215</v>
      </c>
      <c r="R1" s="754"/>
      <c r="S1" s="754"/>
      <c r="T1" s="754"/>
    </row>
    <row r="2" spans="1:20" ht="17.25" customHeight="1">
      <c r="A2" s="738" t="s">
        <v>3</v>
      </c>
      <c r="B2" s="738"/>
      <c r="C2" s="738"/>
      <c r="D2" s="738"/>
      <c r="E2" s="496" t="s">
        <v>379</v>
      </c>
      <c r="F2" s="496"/>
      <c r="G2" s="496"/>
      <c r="H2" s="496"/>
      <c r="I2" s="496"/>
      <c r="J2" s="496"/>
      <c r="K2" s="496"/>
      <c r="L2" s="496"/>
      <c r="M2" s="496"/>
      <c r="N2" s="496"/>
      <c r="O2" s="496"/>
      <c r="P2" s="496"/>
      <c r="Q2" s="739" t="s">
        <v>216</v>
      </c>
      <c r="R2" s="755"/>
      <c r="S2" s="755"/>
      <c r="T2" s="755"/>
    </row>
    <row r="3" spans="1:20" ht="15" customHeight="1">
      <c r="A3" s="738" t="s">
        <v>6</v>
      </c>
      <c r="B3" s="738"/>
      <c r="C3" s="738"/>
      <c r="D3" s="738"/>
      <c r="E3" s="740" t="str">
        <f>TT!B3</f>
        <v>12 tháng / năm 2019</v>
      </c>
      <c r="F3" s="740"/>
      <c r="G3" s="740"/>
      <c r="H3" s="740"/>
      <c r="I3" s="740"/>
      <c r="J3" s="740"/>
      <c r="K3" s="740"/>
      <c r="L3" s="740"/>
      <c r="M3" s="740"/>
      <c r="N3" s="740"/>
      <c r="O3" s="740"/>
      <c r="P3" s="740"/>
      <c r="Q3" s="737" t="s">
        <v>217</v>
      </c>
      <c r="R3" s="754"/>
      <c r="S3" s="754"/>
      <c r="T3" s="754"/>
    </row>
    <row r="4" spans="1:20" ht="14.25" customHeight="1">
      <c r="A4" s="173" t="s">
        <v>181</v>
      </c>
      <c r="B4" s="173"/>
      <c r="C4" s="173"/>
      <c r="D4" s="173"/>
      <c r="E4" s="740"/>
      <c r="F4" s="740"/>
      <c r="G4" s="740"/>
      <c r="H4" s="740"/>
      <c r="I4" s="740"/>
      <c r="J4" s="740"/>
      <c r="K4" s="740"/>
      <c r="L4" s="740"/>
      <c r="M4" s="740"/>
      <c r="N4" s="740"/>
      <c r="O4" s="740"/>
      <c r="P4" s="740"/>
      <c r="Q4" s="739" t="s">
        <v>10</v>
      </c>
      <c r="R4" s="755"/>
      <c r="S4" s="755"/>
      <c r="T4" s="755"/>
    </row>
    <row r="5" spans="2:20" ht="15" customHeight="1">
      <c r="B5" s="220"/>
      <c r="C5" s="220"/>
      <c r="Q5" s="751" t="s">
        <v>134</v>
      </c>
      <c r="R5" s="751"/>
      <c r="S5" s="751"/>
      <c r="T5" s="751"/>
    </row>
    <row r="6" spans="1:20" ht="22.5" customHeight="1">
      <c r="A6" s="521" t="s">
        <v>183</v>
      </c>
      <c r="B6" s="522"/>
      <c r="C6" s="729" t="s">
        <v>184</v>
      </c>
      <c r="D6" s="730"/>
      <c r="E6" s="731"/>
      <c r="F6" s="732" t="s">
        <v>34</v>
      </c>
      <c r="G6" s="722" t="s">
        <v>185</v>
      </c>
      <c r="H6" s="734" t="s">
        <v>38</v>
      </c>
      <c r="I6" s="735"/>
      <c r="J6" s="735"/>
      <c r="K6" s="735"/>
      <c r="L6" s="735"/>
      <c r="M6" s="735"/>
      <c r="N6" s="735"/>
      <c r="O6" s="735"/>
      <c r="P6" s="735"/>
      <c r="Q6" s="735"/>
      <c r="R6" s="736"/>
      <c r="S6" s="715" t="s">
        <v>186</v>
      </c>
      <c r="T6" s="752" t="s">
        <v>218</v>
      </c>
    </row>
    <row r="7" spans="1:28" s="222" customFormat="1" ht="16.5" customHeight="1">
      <c r="A7" s="523"/>
      <c r="B7" s="524"/>
      <c r="C7" s="715" t="s">
        <v>188</v>
      </c>
      <c r="D7" s="718" t="s">
        <v>25</v>
      </c>
      <c r="E7" s="719"/>
      <c r="F7" s="733"/>
      <c r="G7" s="716"/>
      <c r="H7" s="722" t="s">
        <v>13</v>
      </c>
      <c r="I7" s="718" t="s">
        <v>40</v>
      </c>
      <c r="J7" s="723"/>
      <c r="K7" s="723"/>
      <c r="L7" s="723"/>
      <c r="M7" s="723"/>
      <c r="N7" s="723"/>
      <c r="O7" s="723"/>
      <c r="P7" s="723"/>
      <c r="Q7" s="724"/>
      <c r="R7" s="719" t="s">
        <v>189</v>
      </c>
      <c r="S7" s="716"/>
      <c r="T7" s="753"/>
      <c r="U7" s="216"/>
      <c r="V7" s="216"/>
      <c r="W7" s="216"/>
      <c r="X7" s="216"/>
      <c r="Y7" s="216"/>
      <c r="Z7" s="216"/>
      <c r="AA7" s="216"/>
      <c r="AB7" s="216"/>
    </row>
    <row r="8" spans="1:20" ht="15.75" customHeight="1">
      <c r="A8" s="523"/>
      <c r="B8" s="524"/>
      <c r="C8" s="716"/>
      <c r="D8" s="720"/>
      <c r="E8" s="721"/>
      <c r="F8" s="733"/>
      <c r="G8" s="716"/>
      <c r="H8" s="716"/>
      <c r="I8" s="722" t="s">
        <v>13</v>
      </c>
      <c r="J8" s="726" t="s">
        <v>25</v>
      </c>
      <c r="K8" s="727"/>
      <c r="L8" s="727"/>
      <c r="M8" s="727"/>
      <c r="N8" s="727"/>
      <c r="O8" s="727"/>
      <c r="P8" s="727"/>
      <c r="Q8" s="728"/>
      <c r="R8" s="725"/>
      <c r="S8" s="716"/>
      <c r="T8" s="753"/>
    </row>
    <row r="9" spans="1:20" ht="15.75" customHeight="1">
      <c r="A9" s="523"/>
      <c r="B9" s="524"/>
      <c r="C9" s="716"/>
      <c r="D9" s="715" t="s">
        <v>190</v>
      </c>
      <c r="E9" s="715" t="s">
        <v>191</v>
      </c>
      <c r="F9" s="733"/>
      <c r="G9" s="716"/>
      <c r="H9" s="716"/>
      <c r="I9" s="716"/>
      <c r="J9" s="728" t="s">
        <v>192</v>
      </c>
      <c r="K9" s="713" t="s">
        <v>193</v>
      </c>
      <c r="L9" s="715" t="s">
        <v>142</v>
      </c>
      <c r="M9" s="714" t="s">
        <v>46</v>
      </c>
      <c r="N9" s="722" t="s">
        <v>194</v>
      </c>
      <c r="O9" s="722" t="s">
        <v>50</v>
      </c>
      <c r="P9" s="722" t="s">
        <v>195</v>
      </c>
      <c r="Q9" s="722" t="s">
        <v>196</v>
      </c>
      <c r="R9" s="725"/>
      <c r="S9" s="716"/>
      <c r="T9" s="753"/>
    </row>
    <row r="10" spans="1:20" ht="67.5" customHeight="1">
      <c r="A10" s="525"/>
      <c r="B10" s="526"/>
      <c r="C10" s="717"/>
      <c r="D10" s="717"/>
      <c r="E10" s="717"/>
      <c r="F10" s="720"/>
      <c r="G10" s="717"/>
      <c r="H10" s="717"/>
      <c r="I10" s="717"/>
      <c r="J10" s="728"/>
      <c r="K10" s="713"/>
      <c r="L10" s="750"/>
      <c r="M10" s="714"/>
      <c r="N10" s="717"/>
      <c r="O10" s="717" t="s">
        <v>50</v>
      </c>
      <c r="P10" s="717" t="s">
        <v>195</v>
      </c>
      <c r="Q10" s="717" t="s">
        <v>196</v>
      </c>
      <c r="R10" s="721"/>
      <c r="S10" s="717"/>
      <c r="T10" s="753"/>
    </row>
    <row r="11" spans="1:20" ht="18" customHeight="1">
      <c r="A11" s="707" t="s">
        <v>64</v>
      </c>
      <c r="B11" s="708"/>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1" ht="25.5" customHeight="1">
      <c r="A12" s="743" t="s">
        <v>24</v>
      </c>
      <c r="B12" s="744"/>
      <c r="C12" s="392">
        <v>936445330</v>
      </c>
      <c r="D12" s="392">
        <v>599382750</v>
      </c>
      <c r="E12" s="392">
        <v>337062580</v>
      </c>
      <c r="F12" s="392">
        <v>26453055</v>
      </c>
      <c r="G12" s="392">
        <v>14489588</v>
      </c>
      <c r="H12" s="392">
        <v>909992275</v>
      </c>
      <c r="I12" s="392">
        <v>648447968</v>
      </c>
      <c r="J12" s="392">
        <v>133600637</v>
      </c>
      <c r="K12" s="392">
        <v>198710737</v>
      </c>
      <c r="L12" s="392">
        <v>0</v>
      </c>
      <c r="M12" s="392">
        <v>306513465</v>
      </c>
      <c r="N12" s="392">
        <v>6626508</v>
      </c>
      <c r="O12" s="392">
        <v>821789</v>
      </c>
      <c r="P12" s="392">
        <v>0</v>
      </c>
      <c r="Q12" s="392">
        <v>2174832</v>
      </c>
      <c r="R12" s="392">
        <v>261544307</v>
      </c>
      <c r="S12" s="392">
        <v>577680901</v>
      </c>
      <c r="T12" s="409">
        <f>(J12+K12+L12)/I12</f>
        <v>0.5124719181786379</v>
      </c>
      <c r="U12" s="417">
        <f>I12/H12*100</f>
        <v>71.25862337677536</v>
      </c>
    </row>
    <row r="13" spans="1:21" ht="25.5" customHeight="1">
      <c r="A13" s="224" t="s">
        <v>29</v>
      </c>
      <c r="B13" s="225" t="s">
        <v>197</v>
      </c>
      <c r="C13" s="392">
        <v>228599081</v>
      </c>
      <c r="D13" s="395">
        <v>169511831</v>
      </c>
      <c r="E13" s="395">
        <v>59087250</v>
      </c>
      <c r="F13" s="395">
        <v>830076</v>
      </c>
      <c r="G13" s="395">
        <v>0</v>
      </c>
      <c r="H13" s="392">
        <v>227769005</v>
      </c>
      <c r="I13" s="392">
        <v>182753350</v>
      </c>
      <c r="J13" s="395">
        <v>4377703</v>
      </c>
      <c r="K13" s="395">
        <v>145619484</v>
      </c>
      <c r="L13" s="395">
        <v>0</v>
      </c>
      <c r="M13" s="395">
        <v>30630858</v>
      </c>
      <c r="N13" s="395">
        <v>843500</v>
      </c>
      <c r="O13" s="395">
        <v>0</v>
      </c>
      <c r="P13" s="395">
        <v>0</v>
      </c>
      <c r="Q13" s="395">
        <v>1281805</v>
      </c>
      <c r="R13" s="395">
        <v>45015655</v>
      </c>
      <c r="S13" s="392">
        <v>77771818</v>
      </c>
      <c r="T13" s="410">
        <f aca="true" t="shared" si="0" ref="T13:T22">(J13+K13+L13)/I13</f>
        <v>0.8207629955894106</v>
      </c>
      <c r="U13" s="417">
        <f aca="true" t="shared" si="1" ref="U13:U22">I13/H13*100</f>
        <v>80.23626831930008</v>
      </c>
    </row>
    <row r="14" spans="1:21" ht="25.5" customHeight="1">
      <c r="A14" s="224" t="s">
        <v>33</v>
      </c>
      <c r="B14" s="225" t="s">
        <v>198</v>
      </c>
      <c r="C14" s="392">
        <v>707846249</v>
      </c>
      <c r="D14" s="392">
        <v>429870919</v>
      </c>
      <c r="E14" s="392">
        <v>277975330</v>
      </c>
      <c r="F14" s="392">
        <v>25622979</v>
      </c>
      <c r="G14" s="392">
        <v>14489588</v>
      </c>
      <c r="H14" s="392">
        <v>682223270</v>
      </c>
      <c r="I14" s="392">
        <v>465694618</v>
      </c>
      <c r="J14" s="392">
        <v>129222934</v>
      </c>
      <c r="K14" s="392">
        <v>53091253</v>
      </c>
      <c r="L14" s="392">
        <v>0</v>
      </c>
      <c r="M14" s="392">
        <v>275882607</v>
      </c>
      <c r="N14" s="392">
        <v>5783008</v>
      </c>
      <c r="O14" s="392">
        <v>821789</v>
      </c>
      <c r="P14" s="392">
        <v>0</v>
      </c>
      <c r="Q14" s="392">
        <v>893027</v>
      </c>
      <c r="R14" s="392">
        <v>216528652</v>
      </c>
      <c r="S14" s="392">
        <v>499909083</v>
      </c>
      <c r="T14" s="409">
        <f t="shared" si="0"/>
        <v>0.39148871374760014</v>
      </c>
      <c r="U14" s="417">
        <f t="shared" si="1"/>
        <v>68.26132125337794</v>
      </c>
    </row>
    <row r="15" spans="1:21" ht="25.5" customHeight="1">
      <c r="A15" s="224" t="s">
        <v>39</v>
      </c>
      <c r="B15" s="225" t="s">
        <v>199</v>
      </c>
      <c r="C15" s="392">
        <v>127772157</v>
      </c>
      <c r="D15" s="395">
        <v>84043308</v>
      </c>
      <c r="E15" s="395">
        <v>43728849</v>
      </c>
      <c r="F15" s="395">
        <v>11614724</v>
      </c>
      <c r="G15" s="395">
        <v>4999620</v>
      </c>
      <c r="H15" s="392">
        <v>116157433</v>
      </c>
      <c r="I15" s="392">
        <v>82441394</v>
      </c>
      <c r="J15" s="395">
        <v>17536050</v>
      </c>
      <c r="K15" s="395">
        <v>14915342</v>
      </c>
      <c r="L15" s="395">
        <v>0</v>
      </c>
      <c r="M15" s="395">
        <v>47294081</v>
      </c>
      <c r="N15" s="395">
        <v>2399506</v>
      </c>
      <c r="O15" s="395">
        <v>296415</v>
      </c>
      <c r="P15" s="395">
        <v>0</v>
      </c>
      <c r="Q15" s="395">
        <v>0</v>
      </c>
      <c r="R15" s="395">
        <v>33716039</v>
      </c>
      <c r="S15" s="392">
        <v>83706041</v>
      </c>
      <c r="T15" s="410">
        <f t="shared" si="0"/>
        <v>0.39362983115011374</v>
      </c>
      <c r="U15" s="417">
        <f t="shared" si="1"/>
        <v>70.97384288786753</v>
      </c>
    </row>
    <row r="16" spans="1:21" ht="25.5" customHeight="1">
      <c r="A16" s="224" t="s">
        <v>55</v>
      </c>
      <c r="B16" s="225" t="s">
        <v>200</v>
      </c>
      <c r="C16" s="392">
        <v>89667444</v>
      </c>
      <c r="D16" s="395">
        <v>42145112</v>
      </c>
      <c r="E16" s="395">
        <v>47522332</v>
      </c>
      <c r="F16" s="395">
        <v>44951</v>
      </c>
      <c r="G16" s="395">
        <v>0</v>
      </c>
      <c r="H16" s="392">
        <v>89622493</v>
      </c>
      <c r="I16" s="392">
        <v>67846223</v>
      </c>
      <c r="J16" s="395">
        <v>24742892</v>
      </c>
      <c r="K16" s="395">
        <v>8028459</v>
      </c>
      <c r="L16" s="395">
        <v>0</v>
      </c>
      <c r="M16" s="395">
        <v>33819188</v>
      </c>
      <c r="N16" s="395">
        <v>366000</v>
      </c>
      <c r="O16" s="395">
        <v>0</v>
      </c>
      <c r="P16" s="395">
        <v>0</v>
      </c>
      <c r="Q16" s="395">
        <v>889684</v>
      </c>
      <c r="R16" s="395">
        <v>21776270</v>
      </c>
      <c r="S16" s="392">
        <v>56851142</v>
      </c>
      <c r="T16" s="410">
        <f t="shared" si="0"/>
        <v>0.48302395551186394</v>
      </c>
      <c r="U16" s="417">
        <f t="shared" si="1"/>
        <v>75.70222689520587</v>
      </c>
    </row>
    <row r="17" spans="1:21" ht="25.5" customHeight="1">
      <c r="A17" s="224" t="s">
        <v>57</v>
      </c>
      <c r="B17" s="225" t="s">
        <v>201</v>
      </c>
      <c r="C17" s="392">
        <v>64496266</v>
      </c>
      <c r="D17" s="395">
        <v>32933015</v>
      </c>
      <c r="E17" s="395">
        <v>31563251</v>
      </c>
      <c r="F17" s="395">
        <v>1394442</v>
      </c>
      <c r="G17" s="395">
        <v>0</v>
      </c>
      <c r="H17" s="392">
        <v>63101824</v>
      </c>
      <c r="I17" s="392">
        <v>37621742</v>
      </c>
      <c r="J17" s="395">
        <v>10720526</v>
      </c>
      <c r="K17" s="395">
        <v>5033228</v>
      </c>
      <c r="L17" s="395">
        <v>0</v>
      </c>
      <c r="M17" s="395">
        <v>21867988</v>
      </c>
      <c r="N17" s="395">
        <v>0</v>
      </c>
      <c r="O17" s="395">
        <v>0</v>
      </c>
      <c r="P17" s="395">
        <v>0</v>
      </c>
      <c r="Q17" s="395">
        <v>0</v>
      </c>
      <c r="R17" s="395">
        <v>25480082</v>
      </c>
      <c r="S17" s="392">
        <v>47348070</v>
      </c>
      <c r="T17" s="410">
        <f t="shared" si="0"/>
        <v>0.4187406845754245</v>
      </c>
      <c r="U17" s="417">
        <f t="shared" si="1"/>
        <v>59.62068861908018</v>
      </c>
    </row>
    <row r="18" spans="1:21" ht="25.5" customHeight="1">
      <c r="A18" s="224" t="s">
        <v>83</v>
      </c>
      <c r="B18" s="225" t="s">
        <v>202</v>
      </c>
      <c r="C18" s="392">
        <v>62302994</v>
      </c>
      <c r="D18" s="395">
        <v>33027625</v>
      </c>
      <c r="E18" s="395">
        <v>29275369</v>
      </c>
      <c r="F18" s="395">
        <v>6869870</v>
      </c>
      <c r="G18" s="395">
        <v>0</v>
      </c>
      <c r="H18" s="392">
        <v>55433124</v>
      </c>
      <c r="I18" s="392">
        <v>33710558</v>
      </c>
      <c r="J18" s="395">
        <v>11132562</v>
      </c>
      <c r="K18" s="395">
        <v>1579972</v>
      </c>
      <c r="L18" s="395">
        <v>0</v>
      </c>
      <c r="M18" s="395">
        <v>20998024</v>
      </c>
      <c r="N18" s="395">
        <v>0</v>
      </c>
      <c r="O18" s="395">
        <v>0</v>
      </c>
      <c r="P18" s="395">
        <v>0</v>
      </c>
      <c r="Q18" s="395">
        <v>0</v>
      </c>
      <c r="R18" s="395">
        <v>21722566</v>
      </c>
      <c r="S18" s="392">
        <v>42720590</v>
      </c>
      <c r="T18" s="410">
        <f t="shared" si="0"/>
        <v>0.3771083824836124</v>
      </c>
      <c r="U18" s="417">
        <f t="shared" si="1"/>
        <v>60.81302219229065</v>
      </c>
    </row>
    <row r="19" spans="1:21" ht="25.5" customHeight="1">
      <c r="A19" s="224" t="s">
        <v>95</v>
      </c>
      <c r="B19" s="225" t="s">
        <v>203</v>
      </c>
      <c r="C19" s="392">
        <v>78962189</v>
      </c>
      <c r="D19" s="395">
        <v>42728317</v>
      </c>
      <c r="E19" s="395">
        <v>36233872</v>
      </c>
      <c r="F19" s="395">
        <v>168435</v>
      </c>
      <c r="G19" s="395">
        <v>4540869</v>
      </c>
      <c r="H19" s="392">
        <v>78793754</v>
      </c>
      <c r="I19" s="392">
        <v>57909983</v>
      </c>
      <c r="J19" s="395">
        <v>17087452</v>
      </c>
      <c r="K19" s="395">
        <v>2753920</v>
      </c>
      <c r="L19" s="395">
        <v>0</v>
      </c>
      <c r="M19" s="395">
        <v>35126703</v>
      </c>
      <c r="N19" s="395">
        <v>2938565</v>
      </c>
      <c r="O19" s="395">
        <v>0</v>
      </c>
      <c r="P19" s="395">
        <v>0</v>
      </c>
      <c r="Q19" s="395">
        <v>3343</v>
      </c>
      <c r="R19" s="395">
        <v>20883771</v>
      </c>
      <c r="S19" s="392">
        <v>58952382</v>
      </c>
      <c r="T19" s="410">
        <f t="shared" si="0"/>
        <v>0.3426243796341643</v>
      </c>
      <c r="U19" s="417">
        <f t="shared" si="1"/>
        <v>73.49565169848361</v>
      </c>
    </row>
    <row r="20" spans="1:21" ht="25.5" customHeight="1">
      <c r="A20" s="224" t="s">
        <v>204</v>
      </c>
      <c r="B20" s="225" t="s">
        <v>205</v>
      </c>
      <c r="C20" s="392">
        <v>107830997</v>
      </c>
      <c r="D20" s="395">
        <v>58716251</v>
      </c>
      <c r="E20" s="395">
        <v>49114746</v>
      </c>
      <c r="F20" s="395">
        <v>427812</v>
      </c>
      <c r="G20" s="395">
        <v>791011</v>
      </c>
      <c r="H20" s="392">
        <v>107403185</v>
      </c>
      <c r="I20" s="392">
        <v>81312351</v>
      </c>
      <c r="J20" s="395">
        <v>15668310</v>
      </c>
      <c r="K20" s="395">
        <v>15218734</v>
      </c>
      <c r="L20" s="395">
        <v>0</v>
      </c>
      <c r="M20" s="395">
        <v>49852456</v>
      </c>
      <c r="N20" s="395">
        <v>47477</v>
      </c>
      <c r="O20" s="395">
        <v>525374</v>
      </c>
      <c r="P20" s="395">
        <v>0</v>
      </c>
      <c r="Q20" s="395">
        <v>0</v>
      </c>
      <c r="R20" s="395">
        <v>26090834</v>
      </c>
      <c r="S20" s="392">
        <v>76516141</v>
      </c>
      <c r="T20" s="410">
        <f t="shared" si="0"/>
        <v>0.37985673295807176</v>
      </c>
      <c r="U20" s="417">
        <f t="shared" si="1"/>
        <v>75.70757887673443</v>
      </c>
    </row>
    <row r="21" spans="1:21" ht="25.5" customHeight="1">
      <c r="A21" s="224" t="s">
        <v>143</v>
      </c>
      <c r="B21" s="225" t="s">
        <v>219</v>
      </c>
      <c r="C21" s="392">
        <v>85986311</v>
      </c>
      <c r="D21" s="395">
        <v>59958015</v>
      </c>
      <c r="E21" s="395">
        <v>26028296</v>
      </c>
      <c r="F21" s="395">
        <v>4887215</v>
      </c>
      <c r="G21" s="395">
        <v>0</v>
      </c>
      <c r="H21" s="392">
        <v>81099096</v>
      </c>
      <c r="I21" s="392">
        <v>59111572</v>
      </c>
      <c r="J21" s="395">
        <v>16129336</v>
      </c>
      <c r="K21" s="395">
        <v>4291468</v>
      </c>
      <c r="L21" s="395">
        <v>0</v>
      </c>
      <c r="M21" s="395">
        <v>38690768</v>
      </c>
      <c r="N21" s="395">
        <v>0</v>
      </c>
      <c r="O21" s="395">
        <v>0</v>
      </c>
      <c r="P21" s="395">
        <v>0</v>
      </c>
      <c r="Q21" s="395">
        <v>0</v>
      </c>
      <c r="R21" s="395">
        <v>21987524</v>
      </c>
      <c r="S21" s="392">
        <v>60678292</v>
      </c>
      <c r="T21" s="410">
        <f t="shared" si="0"/>
        <v>0.34546203575841294</v>
      </c>
      <c r="U21" s="417">
        <f t="shared" si="1"/>
        <v>72.8880775687068</v>
      </c>
    </row>
    <row r="22" spans="1:21" ht="25.5" customHeight="1">
      <c r="A22" s="224" t="s">
        <v>207</v>
      </c>
      <c r="B22" s="225" t="s">
        <v>208</v>
      </c>
      <c r="C22" s="392">
        <v>90827891</v>
      </c>
      <c r="D22" s="396">
        <v>76319276</v>
      </c>
      <c r="E22" s="395">
        <v>14508615</v>
      </c>
      <c r="F22" s="395">
        <v>215530</v>
      </c>
      <c r="G22" s="395">
        <v>4158088</v>
      </c>
      <c r="H22" s="392">
        <v>90612361</v>
      </c>
      <c r="I22" s="392">
        <v>45740795</v>
      </c>
      <c r="J22" s="395">
        <v>16205806</v>
      </c>
      <c r="K22" s="395">
        <v>1270130</v>
      </c>
      <c r="L22" s="395">
        <v>0</v>
      </c>
      <c r="M22" s="395">
        <v>28233399</v>
      </c>
      <c r="N22" s="395">
        <v>31460</v>
      </c>
      <c r="O22" s="395">
        <v>0</v>
      </c>
      <c r="P22" s="395">
        <v>0</v>
      </c>
      <c r="Q22" s="395">
        <v>0</v>
      </c>
      <c r="R22" s="395">
        <v>44871566</v>
      </c>
      <c r="S22" s="392">
        <v>73136425</v>
      </c>
      <c r="T22" s="410">
        <f t="shared" si="0"/>
        <v>0.382064544352585</v>
      </c>
      <c r="U22" s="417">
        <f t="shared" si="1"/>
        <v>50.47964151381068</v>
      </c>
    </row>
    <row r="23" spans="1:20" s="152" customFormat="1" ht="26.25" customHeight="1">
      <c r="A23" s="745" t="str">
        <f>TT!B8</f>
        <v>Hậu Giang, ngày 30 tháng 9 năm 2019</v>
      </c>
      <c r="B23" s="745"/>
      <c r="C23" s="745"/>
      <c r="D23" s="745"/>
      <c r="E23" s="745"/>
      <c r="F23" s="387"/>
      <c r="G23" s="387"/>
      <c r="H23" s="387"/>
      <c r="I23" s="387"/>
      <c r="J23" s="387"/>
      <c r="K23" s="387"/>
      <c r="L23" s="387"/>
      <c r="M23" s="746" t="str">
        <f>TT!B8</f>
        <v>Hậu Giang, ngày 30 tháng 9 năm 2019</v>
      </c>
      <c r="N23" s="746"/>
      <c r="O23" s="746"/>
      <c r="P23" s="746"/>
      <c r="Q23" s="746"/>
      <c r="R23" s="746"/>
      <c r="S23" s="746"/>
      <c r="T23" s="171"/>
    </row>
    <row r="24" spans="1:20" s="227" customFormat="1" ht="42.75" customHeight="1">
      <c r="A24" s="747" t="s">
        <v>174</v>
      </c>
      <c r="B24" s="747"/>
      <c r="C24" s="747"/>
      <c r="D24" s="747"/>
      <c r="E24" s="747"/>
      <c r="F24" s="388"/>
      <c r="G24" s="388"/>
      <c r="H24" s="388"/>
      <c r="I24" s="388"/>
      <c r="J24" s="388"/>
      <c r="K24" s="388"/>
      <c r="L24" s="388"/>
      <c r="M24" s="747" t="s">
        <v>380</v>
      </c>
      <c r="N24" s="748"/>
      <c r="O24" s="748"/>
      <c r="P24" s="748"/>
      <c r="Q24" s="748"/>
      <c r="R24" s="748"/>
      <c r="S24" s="748"/>
      <c r="T24" s="230"/>
    </row>
    <row r="25" spans="1:20" ht="22.5">
      <c r="A25" s="389"/>
      <c r="B25" s="749"/>
      <c r="C25" s="749"/>
      <c r="D25" s="749"/>
      <c r="E25" s="390"/>
      <c r="F25" s="390"/>
      <c r="G25" s="390"/>
      <c r="H25" s="390"/>
      <c r="I25" s="390"/>
      <c r="J25" s="390"/>
      <c r="K25" s="390"/>
      <c r="L25" s="390"/>
      <c r="M25" s="390"/>
      <c r="N25" s="390"/>
      <c r="O25" s="390"/>
      <c r="P25" s="390"/>
      <c r="Q25" s="390"/>
      <c r="R25" s="390"/>
      <c r="S25" s="390"/>
      <c r="T25" s="173"/>
    </row>
    <row r="26" spans="1:20" ht="26.25" customHeight="1">
      <c r="A26" s="389"/>
      <c r="B26" s="414"/>
      <c r="C26" s="414"/>
      <c r="D26" s="414"/>
      <c r="E26" s="390"/>
      <c r="F26" s="390"/>
      <c r="G26" s="390"/>
      <c r="H26" s="390"/>
      <c r="I26" s="390"/>
      <c r="J26" s="390"/>
      <c r="K26" s="390"/>
      <c r="L26" s="390"/>
      <c r="M26" s="390"/>
      <c r="N26" s="390"/>
      <c r="O26" s="390"/>
      <c r="P26" s="390"/>
      <c r="Q26" s="390"/>
      <c r="R26" s="390"/>
      <c r="S26" s="390"/>
      <c r="T26" s="173"/>
    </row>
    <row r="27" spans="1:19" ht="22.5">
      <c r="A27" s="389"/>
      <c r="B27" s="741"/>
      <c r="C27" s="741"/>
      <c r="D27" s="741"/>
      <c r="E27" s="741"/>
      <c r="F27" s="390"/>
      <c r="G27" s="390"/>
      <c r="H27" s="390"/>
      <c r="I27" s="390"/>
      <c r="J27" s="390"/>
      <c r="K27" s="390"/>
      <c r="L27" s="390"/>
      <c r="M27" s="741"/>
      <c r="N27" s="741"/>
      <c r="O27" s="741"/>
      <c r="P27" s="741"/>
      <c r="Q27" s="741"/>
      <c r="R27" s="741"/>
      <c r="S27" s="741"/>
    </row>
    <row r="28" spans="1:19" ht="22.5">
      <c r="A28" s="389"/>
      <c r="B28" s="389"/>
      <c r="C28" s="389"/>
      <c r="D28" s="390"/>
      <c r="E28" s="390"/>
      <c r="F28" s="390"/>
      <c r="G28" s="390"/>
      <c r="H28" s="390"/>
      <c r="I28" s="390"/>
      <c r="J28" s="390"/>
      <c r="K28" s="390"/>
      <c r="L28" s="390"/>
      <c r="M28" s="390"/>
      <c r="N28" s="390"/>
      <c r="O28" s="390"/>
      <c r="P28" s="390"/>
      <c r="Q28" s="390"/>
      <c r="R28" s="390"/>
      <c r="S28" s="389"/>
    </row>
    <row r="29" spans="1:19" ht="22.5">
      <c r="A29" s="389"/>
      <c r="B29" s="389"/>
      <c r="C29" s="389"/>
      <c r="D29" s="390"/>
      <c r="E29" s="390"/>
      <c r="F29" s="390"/>
      <c r="G29" s="390"/>
      <c r="H29" s="390"/>
      <c r="I29" s="390"/>
      <c r="J29" s="390"/>
      <c r="K29" s="390"/>
      <c r="L29" s="390"/>
      <c r="M29" s="390"/>
      <c r="N29" s="390"/>
      <c r="O29" s="390"/>
      <c r="P29" s="390"/>
      <c r="Q29" s="390"/>
      <c r="R29" s="390"/>
      <c r="S29" s="389"/>
    </row>
    <row r="30" spans="1:20" ht="21.75" customHeight="1">
      <c r="A30" s="742" t="str">
        <f>'Thong tin'!B5</f>
        <v>Phạm Hữu Huy</v>
      </c>
      <c r="B30" s="742"/>
      <c r="C30" s="742"/>
      <c r="D30" s="742"/>
      <c r="E30" s="742"/>
      <c r="F30" s="391"/>
      <c r="G30" s="391"/>
      <c r="H30" s="391"/>
      <c r="I30" s="391"/>
      <c r="J30" s="391"/>
      <c r="K30" s="391"/>
      <c r="L30" s="391"/>
      <c r="M30" s="756" t="str">
        <f>TT!B6</f>
        <v>Nguyễn Đức Biên</v>
      </c>
      <c r="N30" s="757"/>
      <c r="O30" s="757"/>
      <c r="P30" s="757"/>
      <c r="Q30" s="757"/>
      <c r="R30" s="757"/>
      <c r="S30" s="757"/>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password="CE28" sheet="1"/>
  <mergeCells count="45">
    <mergeCell ref="E1:P1"/>
    <mergeCell ref="Q1:T1"/>
    <mergeCell ref="A2:D2"/>
    <mergeCell ref="E2:P2"/>
    <mergeCell ref="Q2:T2"/>
    <mergeCell ref="A3:D3"/>
    <mergeCell ref="E3:P4"/>
    <mergeCell ref="Q3:T3"/>
    <mergeCell ref="Q4:T4"/>
    <mergeCell ref="Q5:T5"/>
    <mergeCell ref="A6:B10"/>
    <mergeCell ref="C6:E6"/>
    <mergeCell ref="F6:F10"/>
    <mergeCell ref="G6:G10"/>
    <mergeCell ref="H6:R6"/>
    <mergeCell ref="S6:S10"/>
    <mergeCell ref="T6:T10"/>
    <mergeCell ref="C7:C10"/>
    <mergeCell ref="D7:E8"/>
    <mergeCell ref="R7:R10"/>
    <mergeCell ref="I8:I10"/>
    <mergeCell ref="J8:Q8"/>
    <mergeCell ref="D9:D10"/>
    <mergeCell ref="E9:E10"/>
    <mergeCell ref="J9:J10"/>
    <mergeCell ref="K9:K10"/>
    <mergeCell ref="L9:L10"/>
    <mergeCell ref="M9:M10"/>
    <mergeCell ref="N9:N10"/>
    <mergeCell ref="O9:O10"/>
    <mergeCell ref="P9:P10"/>
    <mergeCell ref="Q9:Q10"/>
    <mergeCell ref="A11:B11"/>
    <mergeCell ref="H7:H10"/>
    <mergeCell ref="I7:Q7"/>
    <mergeCell ref="B27:E27"/>
    <mergeCell ref="M27:S27"/>
    <mergeCell ref="A30:E30"/>
    <mergeCell ref="M30:S30"/>
    <mergeCell ref="A12:B12"/>
    <mergeCell ref="A23:E23"/>
    <mergeCell ref="M23:S23"/>
    <mergeCell ref="A24:E24"/>
    <mergeCell ref="M24:S24"/>
    <mergeCell ref="B25:D25"/>
  </mergeCells>
  <printOptions/>
  <pageMargins left="0.29791666666666666" right="0.17760416666666667" top="0.75" bottom="0.75" header="0.3" footer="0.3"/>
  <pageSetup horizontalDpi="600" verticalDpi="600" orientation="landscape" paperSize="9" scale="56" r:id="rId2"/>
  <drawing r:id="rId1"/>
</worksheet>
</file>

<file path=xl/worksheets/sheet18.xml><?xml version="1.0" encoding="utf-8"?>
<worksheet xmlns="http://schemas.openxmlformats.org/spreadsheetml/2006/main" xmlns:r="http://schemas.openxmlformats.org/officeDocument/2006/relationships">
  <dimension ref="A2:B11"/>
  <sheetViews>
    <sheetView zoomScalePageLayoutView="0" workbookViewId="0" topLeftCell="A1">
      <selection activeCell="A10" sqref="A10:B10"/>
    </sheetView>
  </sheetViews>
  <sheetFormatPr defaultColWidth="9.140625" defaultRowHeight="12.75"/>
  <cols>
    <col min="1" max="1" width="26.8515625" style="0" customWidth="1"/>
    <col min="2" max="2" width="75.57421875" style="0" customWidth="1"/>
  </cols>
  <sheetData>
    <row r="2" spans="1:2" ht="62.25" customHeight="1">
      <c r="A2" s="758" t="s">
        <v>371</v>
      </c>
      <c r="B2" s="758"/>
    </row>
    <row r="3" spans="1:2" ht="22.5" customHeight="1">
      <c r="A3" s="401" t="s">
        <v>372</v>
      </c>
      <c r="B3" s="405" t="s">
        <v>385</v>
      </c>
    </row>
    <row r="4" spans="1:2" ht="22.5" customHeight="1">
      <c r="A4" s="401" t="s">
        <v>373</v>
      </c>
      <c r="B4" s="402" t="s">
        <v>5</v>
      </c>
    </row>
    <row r="5" spans="1:2" ht="22.5" customHeight="1">
      <c r="A5" s="401" t="s">
        <v>254</v>
      </c>
      <c r="B5" s="403" t="s">
        <v>175</v>
      </c>
    </row>
    <row r="6" spans="1:2" ht="22.5" customHeight="1">
      <c r="A6" s="401" t="s">
        <v>374</v>
      </c>
      <c r="B6" s="403" t="s">
        <v>381</v>
      </c>
    </row>
    <row r="7" spans="1:2" ht="22.5" customHeight="1">
      <c r="A7" s="401" t="s">
        <v>375</v>
      </c>
      <c r="B7" s="403" t="s">
        <v>357</v>
      </c>
    </row>
    <row r="8" spans="1:2" ht="12.75">
      <c r="A8" s="404" t="s">
        <v>376</v>
      </c>
      <c r="B8" s="406" t="s">
        <v>384</v>
      </c>
    </row>
    <row r="10" spans="1:2" ht="62.25" customHeight="1">
      <c r="A10" s="759" t="s">
        <v>377</v>
      </c>
      <c r="B10" s="759"/>
    </row>
    <row r="11" spans="1:2" ht="12.75">
      <c r="A11" s="760" t="s">
        <v>378</v>
      </c>
      <c r="B11" s="760"/>
    </row>
  </sheetData>
  <sheetProtection password="CE28" sheet="1"/>
  <mergeCells count="3">
    <mergeCell ref="A2:B2"/>
    <mergeCell ref="A10:B10"/>
    <mergeCell ref="A11:B1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3" t="s">
        <v>61</v>
      </c>
      <c r="B1" s="454"/>
      <c r="C1" s="454"/>
    </row>
    <row r="2" spans="1:3" ht="21.75" customHeight="1">
      <c r="A2" s="455" t="s">
        <v>62</v>
      </c>
      <c r="B2" s="456"/>
      <c r="C2" s="52" t="s">
        <v>63</v>
      </c>
    </row>
    <row r="3" spans="1:3" ht="12.75" customHeight="1">
      <c r="A3" s="457" t="s">
        <v>64</v>
      </c>
      <c r="B3" s="458"/>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20.xml><?xml version="1.0" encoding="utf-8"?>
<worksheet xmlns="http://schemas.openxmlformats.org/spreadsheetml/2006/main" xmlns:r="http://schemas.openxmlformats.org/officeDocument/2006/relationships">
  <dimension ref="A2:B11"/>
  <sheetViews>
    <sheetView zoomScalePageLayoutView="0" workbookViewId="0" topLeftCell="A1">
      <selection activeCell="E8" sqref="E8"/>
    </sheetView>
  </sheetViews>
  <sheetFormatPr defaultColWidth="9.140625" defaultRowHeight="12.75"/>
  <cols>
    <col min="1" max="1" width="26.8515625" style="0" customWidth="1"/>
    <col min="2" max="2" width="75.57421875" style="0" customWidth="1"/>
  </cols>
  <sheetData>
    <row r="2" spans="1:2" ht="62.25" customHeight="1">
      <c r="A2" s="758" t="s">
        <v>371</v>
      </c>
      <c r="B2" s="758"/>
    </row>
    <row r="3" spans="1:2" ht="22.5" customHeight="1">
      <c r="A3" s="401" t="s">
        <v>372</v>
      </c>
      <c r="B3" s="405" t="s">
        <v>383</v>
      </c>
    </row>
    <row r="4" spans="1:2" ht="22.5" customHeight="1">
      <c r="A4" s="401" t="s">
        <v>373</v>
      </c>
      <c r="B4" s="402" t="s">
        <v>5</v>
      </c>
    </row>
    <row r="5" spans="1:2" ht="22.5" customHeight="1">
      <c r="A5" s="401" t="s">
        <v>254</v>
      </c>
      <c r="B5" s="403" t="s">
        <v>175</v>
      </c>
    </row>
    <row r="6" spans="1:2" ht="22.5" customHeight="1">
      <c r="A6" s="401" t="s">
        <v>374</v>
      </c>
      <c r="B6" s="403" t="s">
        <v>381</v>
      </c>
    </row>
    <row r="7" spans="1:2" ht="22.5" customHeight="1">
      <c r="A7" s="401" t="s">
        <v>375</v>
      </c>
      <c r="B7" s="403" t="s">
        <v>357</v>
      </c>
    </row>
    <row r="8" spans="1:2" ht="12.75">
      <c r="A8" s="404" t="s">
        <v>376</v>
      </c>
      <c r="B8" s="406" t="s">
        <v>384</v>
      </c>
    </row>
    <row r="10" spans="1:2" ht="62.25" customHeight="1">
      <c r="A10" s="759" t="s">
        <v>377</v>
      </c>
      <c r="B10" s="759"/>
    </row>
    <row r="11" spans="1:2" ht="12.75">
      <c r="A11" s="760" t="s">
        <v>378</v>
      </c>
      <c r="B11" s="760"/>
    </row>
  </sheetData>
  <sheetProtection password="CE28" sheet="1"/>
  <mergeCells count="3">
    <mergeCell ref="A2:B2"/>
    <mergeCell ref="A10:B10"/>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20" t="s">
        <v>112</v>
      </c>
      <c r="B1" s="420"/>
      <c r="C1" s="1"/>
      <c r="D1" s="421" t="s">
        <v>1</v>
      </c>
      <c r="E1" s="421"/>
      <c r="F1" s="421"/>
      <c r="G1" s="421"/>
      <c r="H1" s="421"/>
      <c r="I1" s="421"/>
      <c r="J1" s="421"/>
      <c r="K1" s="421"/>
      <c r="L1" s="6"/>
      <c r="M1" s="83" t="s">
        <v>2</v>
      </c>
      <c r="N1" s="4"/>
      <c r="O1" s="4"/>
    </row>
    <row r="2" spans="1:17" ht="16.5" customHeight="1">
      <c r="A2" s="1" t="s">
        <v>3</v>
      </c>
      <c r="B2" s="1"/>
      <c r="C2" s="1"/>
      <c r="D2" s="421" t="s">
        <v>113</v>
      </c>
      <c r="E2" s="421"/>
      <c r="F2" s="421"/>
      <c r="G2" s="421"/>
      <c r="H2" s="421"/>
      <c r="I2" s="421"/>
      <c r="J2" s="421"/>
      <c r="K2" s="421"/>
      <c r="L2" s="8"/>
      <c r="M2" s="418" t="s">
        <v>5</v>
      </c>
      <c r="N2" s="418"/>
      <c r="O2" s="418"/>
      <c r="Q2" s="3"/>
    </row>
    <row r="3" spans="1:17" ht="16.5" customHeight="1">
      <c r="A3" s="1" t="s">
        <v>6</v>
      </c>
      <c r="B3" s="1"/>
      <c r="C3" s="1"/>
      <c r="D3" s="424" t="s">
        <v>114</v>
      </c>
      <c r="E3" s="424"/>
      <c r="F3" s="424"/>
      <c r="G3" s="424"/>
      <c r="H3" s="424"/>
      <c r="I3" s="424"/>
      <c r="J3" s="424"/>
      <c r="K3" s="424"/>
      <c r="L3" s="6"/>
      <c r="M3" s="83" t="s">
        <v>8</v>
      </c>
      <c r="N3" s="4"/>
      <c r="O3" s="4"/>
      <c r="Q3" s="5"/>
    </row>
    <row r="4" spans="1:17" ht="16.5" customHeight="1">
      <c r="A4" s="6" t="s">
        <v>9</v>
      </c>
      <c r="B4" s="6"/>
      <c r="C4" s="7"/>
      <c r="D4" s="8"/>
      <c r="E4" s="8"/>
      <c r="F4" s="7"/>
      <c r="G4" s="9"/>
      <c r="H4" s="9"/>
      <c r="I4" s="9"/>
      <c r="J4" s="7"/>
      <c r="K4" s="8"/>
      <c r="L4" s="8"/>
      <c r="M4" s="418" t="s">
        <v>10</v>
      </c>
      <c r="N4" s="418"/>
      <c r="O4" s="418"/>
      <c r="Q4" s="5"/>
    </row>
    <row r="5" spans="1:17" ht="16.5" customHeight="1">
      <c r="A5" s="10"/>
      <c r="B5" s="7"/>
      <c r="C5" s="7"/>
      <c r="D5" s="7"/>
      <c r="E5" s="7"/>
      <c r="F5" s="11"/>
      <c r="G5" s="12"/>
      <c r="H5" s="12"/>
      <c r="I5" s="12"/>
      <c r="J5" s="11"/>
      <c r="K5" s="13"/>
      <c r="L5" s="13"/>
      <c r="M5" s="13" t="s">
        <v>11</v>
      </c>
      <c r="N5" s="4"/>
      <c r="O5" s="4"/>
      <c r="Q5" s="5"/>
    </row>
    <row r="6" spans="1:17" ht="18.75" customHeight="1">
      <c r="A6" s="425" t="s">
        <v>12</v>
      </c>
      <c r="B6" s="426"/>
      <c r="C6" s="431" t="s">
        <v>13</v>
      </c>
      <c r="D6" s="433" t="s">
        <v>14</v>
      </c>
      <c r="E6" s="434"/>
      <c r="F6" s="434"/>
      <c r="G6" s="434"/>
      <c r="H6" s="434"/>
      <c r="I6" s="434"/>
      <c r="J6" s="434"/>
      <c r="K6" s="434"/>
      <c r="L6" s="434"/>
      <c r="M6" s="434"/>
      <c r="N6" s="434"/>
      <c r="O6" s="435"/>
      <c r="Q6" s="5"/>
    </row>
    <row r="7" spans="1:17" ht="20.25" customHeight="1">
      <c r="A7" s="427"/>
      <c r="B7" s="428"/>
      <c r="C7" s="432"/>
      <c r="D7" s="436" t="s">
        <v>15</v>
      </c>
      <c r="E7" s="438" t="s">
        <v>16</v>
      </c>
      <c r="F7" s="439"/>
      <c r="G7" s="440"/>
      <c r="H7" s="441" t="s">
        <v>17</v>
      </c>
      <c r="I7" s="441" t="s">
        <v>18</v>
      </c>
      <c r="J7" s="441" t="s">
        <v>19</v>
      </c>
      <c r="K7" s="441" t="s">
        <v>20</v>
      </c>
      <c r="L7" s="441" t="s">
        <v>21</v>
      </c>
      <c r="M7" s="441" t="s">
        <v>22</v>
      </c>
      <c r="N7" s="441" t="s">
        <v>115</v>
      </c>
      <c r="O7" s="441" t="s">
        <v>23</v>
      </c>
      <c r="P7" s="5"/>
      <c r="Q7" s="5"/>
    </row>
    <row r="8" spans="1:17" ht="19.5" customHeight="1">
      <c r="A8" s="427"/>
      <c r="B8" s="428"/>
      <c r="C8" s="432"/>
      <c r="D8" s="436"/>
      <c r="E8" s="443" t="s">
        <v>24</v>
      </c>
      <c r="F8" s="444" t="s">
        <v>25</v>
      </c>
      <c r="G8" s="445"/>
      <c r="H8" s="441"/>
      <c r="I8" s="441"/>
      <c r="J8" s="441"/>
      <c r="K8" s="441"/>
      <c r="L8" s="441"/>
      <c r="M8" s="441"/>
      <c r="N8" s="441"/>
      <c r="O8" s="441"/>
      <c r="P8" s="84"/>
      <c r="Q8" s="85"/>
    </row>
    <row r="9" spans="1:17" ht="39.75" customHeight="1">
      <c r="A9" s="429"/>
      <c r="B9" s="430"/>
      <c r="C9" s="432"/>
      <c r="D9" s="437"/>
      <c r="E9" s="442"/>
      <c r="F9" s="14" t="s">
        <v>26</v>
      </c>
      <c r="G9" s="16" t="s">
        <v>27</v>
      </c>
      <c r="H9" s="442"/>
      <c r="I9" s="442"/>
      <c r="J9" s="442"/>
      <c r="K9" s="442"/>
      <c r="L9" s="442"/>
      <c r="M9" s="442"/>
      <c r="N9" s="442"/>
      <c r="O9" s="442"/>
      <c r="P9" s="15"/>
      <c r="Q9" s="15"/>
    </row>
    <row r="10" spans="1:17" s="19" customFormat="1" ht="11.25" customHeight="1">
      <c r="A10" s="447" t="s">
        <v>28</v>
      </c>
      <c r="B10" s="448"/>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9" t="s">
        <v>58</v>
      </c>
      <c r="K27" s="459"/>
      <c r="L27" s="459"/>
      <c r="M27" s="459"/>
    </row>
    <row r="28" spans="1:13" s="4" customFormat="1" ht="17.25" customHeight="1" hidden="1">
      <c r="A28" s="38"/>
      <c r="B28" s="13" t="s">
        <v>116</v>
      </c>
      <c r="C28" s="39"/>
      <c r="D28" s="39"/>
      <c r="E28" s="39"/>
      <c r="F28" s="40"/>
      <c r="G28" s="41"/>
      <c r="H28" s="41"/>
      <c r="J28" s="449"/>
      <c r="K28" s="449"/>
      <c r="L28" s="449"/>
      <c r="M28" s="449"/>
    </row>
    <row r="29" spans="1:15" s="5" customFormat="1" ht="21.75" customHeight="1" hidden="1">
      <c r="A29" s="97"/>
      <c r="B29" s="13" t="s">
        <v>117</v>
      </c>
      <c r="C29" s="13"/>
      <c r="D29" s="13"/>
      <c r="E29" s="13"/>
      <c r="F29" s="13"/>
      <c r="G29" s="13"/>
      <c r="H29" s="13"/>
      <c r="I29" s="460"/>
      <c r="J29" s="460"/>
      <c r="K29" s="460"/>
      <c r="L29" s="460"/>
      <c r="M29" s="460"/>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50"/>
      <c r="B31" s="450"/>
      <c r="C31" s="44"/>
      <c r="D31" s="44"/>
      <c r="E31" s="44"/>
      <c r="I31" s="45"/>
      <c r="J31" s="45"/>
    </row>
    <row r="32" spans="1:10" s="5" customFormat="1" ht="21.75" customHeight="1">
      <c r="A32" s="450"/>
      <c r="B32" s="450"/>
      <c r="C32" s="44"/>
      <c r="D32" s="44"/>
      <c r="E32" s="44"/>
      <c r="F32" s="5" t="s">
        <v>59</v>
      </c>
      <c r="I32" s="451"/>
      <c r="J32" s="451"/>
    </row>
    <row r="33" spans="1:10" s="5" customFormat="1" ht="21.75" customHeight="1">
      <c r="A33" s="46"/>
      <c r="B33" s="18"/>
      <c r="C33" s="44"/>
      <c r="D33" s="44" t="s">
        <v>59</v>
      </c>
      <c r="E33" s="44"/>
      <c r="I33" s="450"/>
      <c r="J33" s="450"/>
    </row>
    <row r="34" s="5" customFormat="1" ht="19.5" customHeight="1">
      <c r="A34" s="47"/>
    </row>
    <row r="35" spans="1:13" ht="24" customHeight="1">
      <c r="A35" s="452"/>
      <c r="B35" s="452"/>
      <c r="C35" s="5"/>
      <c r="D35" s="5"/>
      <c r="E35" s="5"/>
      <c r="F35" s="5"/>
      <c r="G35" s="5"/>
      <c r="H35" s="5"/>
      <c r="I35" s="452"/>
      <c r="J35" s="452"/>
      <c r="K35" s="5"/>
      <c r="L35" s="5"/>
      <c r="M35" s="5"/>
    </row>
    <row r="36" spans="1:13" ht="17.25" customHeight="1">
      <c r="A36" s="446"/>
      <c r="B36" s="446"/>
      <c r="C36" s="5"/>
      <c r="D36" s="5"/>
      <c r="E36" s="5"/>
      <c r="F36" s="5"/>
      <c r="G36" s="5"/>
      <c r="H36" s="5"/>
      <c r="I36" s="446"/>
      <c r="J36" s="446"/>
      <c r="K36" s="5"/>
      <c r="L36" s="5"/>
      <c r="M36" s="5"/>
    </row>
    <row r="37" spans="1:13" ht="17.25" customHeight="1">
      <c r="A37" s="446"/>
      <c r="B37" s="446"/>
      <c r="C37" s="5"/>
      <c r="D37" s="5"/>
      <c r="E37" s="5"/>
      <c r="F37" s="5"/>
      <c r="G37" s="5"/>
      <c r="H37" s="5"/>
      <c r="I37" s="446"/>
      <c r="J37" s="446"/>
      <c r="K37" s="5"/>
      <c r="L37" s="5"/>
      <c r="M37" s="5"/>
    </row>
    <row r="38" spans="1:13" ht="17.25" customHeight="1">
      <c r="A38" s="446"/>
      <c r="B38" s="446"/>
      <c r="C38" s="5"/>
      <c r="D38" s="5"/>
      <c r="E38" s="5"/>
      <c r="F38" s="5"/>
      <c r="G38" s="5"/>
      <c r="H38" s="5"/>
      <c r="I38" s="446"/>
      <c r="J38" s="446"/>
      <c r="K38" s="5"/>
      <c r="L38" s="5"/>
      <c r="M38" s="5"/>
    </row>
    <row r="39" spans="1:13" ht="17.25" customHeight="1">
      <c r="A39" s="446"/>
      <c r="B39" s="446"/>
      <c r="C39" s="5"/>
      <c r="D39" s="5"/>
      <c r="E39" s="5"/>
      <c r="F39" s="5"/>
      <c r="G39" s="5"/>
      <c r="H39" s="5"/>
      <c r="I39" s="446"/>
      <c r="J39" s="446"/>
      <c r="K39" s="5"/>
      <c r="L39" s="5"/>
      <c r="M39" s="5"/>
    </row>
    <row r="40" spans="1:13" ht="15">
      <c r="A40" s="47"/>
      <c r="B40" s="5"/>
      <c r="C40" s="5"/>
      <c r="D40" s="5"/>
      <c r="E40" s="5"/>
      <c r="F40" s="5"/>
      <c r="G40" s="5"/>
      <c r="H40" s="5"/>
      <c r="I40" s="446"/>
      <c r="J40" s="446"/>
      <c r="K40" s="5"/>
      <c r="L40" s="5"/>
      <c r="M40" s="5"/>
    </row>
    <row r="41" spans="1:13" ht="15">
      <c r="A41" s="47"/>
      <c r="B41" s="5"/>
      <c r="C41" s="5"/>
      <c r="D41" s="5"/>
      <c r="E41" s="5"/>
      <c r="F41" s="5"/>
      <c r="G41" s="5"/>
      <c r="H41" s="5"/>
      <c r="I41" s="15"/>
      <c r="J41" s="15"/>
      <c r="K41" s="5"/>
      <c r="L41" s="5"/>
      <c r="M41" s="5"/>
    </row>
    <row r="42" spans="1:13" ht="17.25">
      <c r="A42" s="47"/>
      <c r="B42" s="452"/>
      <c r="C42" s="452"/>
      <c r="D42" s="452"/>
      <c r="E42" s="452"/>
      <c r="F42" s="452"/>
      <c r="G42" s="48"/>
      <c r="H42" s="48"/>
      <c r="I42" s="5"/>
      <c r="J42" s="5"/>
      <c r="K42" s="5"/>
      <c r="L42" s="5"/>
      <c r="M42" s="5"/>
    </row>
    <row r="43" spans="1:13" ht="15.75">
      <c r="A43" s="47"/>
      <c r="B43" s="446"/>
      <c r="C43" s="446"/>
      <c r="D43" s="446"/>
      <c r="E43" s="446"/>
      <c r="F43" s="446"/>
      <c r="G43" s="15"/>
      <c r="H43" s="15"/>
      <c r="I43" s="5"/>
      <c r="J43" s="5"/>
      <c r="K43" s="49"/>
      <c r="L43" s="49"/>
      <c r="M43" s="49"/>
    </row>
    <row r="44" spans="1:13" ht="15">
      <c r="A44" s="47"/>
      <c r="B44" s="446"/>
      <c r="C44" s="446"/>
      <c r="D44" s="446"/>
      <c r="E44" s="446"/>
      <c r="F44" s="446"/>
      <c r="G44" s="15"/>
      <c r="H44" s="15"/>
      <c r="I44" s="5"/>
      <c r="J44" s="5"/>
      <c r="K44" s="5"/>
      <c r="L44" s="5"/>
      <c r="M44" s="5"/>
    </row>
    <row r="45" spans="1:13" ht="15">
      <c r="A45" s="47"/>
      <c r="B45" s="446"/>
      <c r="C45" s="446"/>
      <c r="D45" s="446"/>
      <c r="E45" s="446"/>
      <c r="F45" s="446"/>
      <c r="G45" s="15"/>
      <c r="H45" s="15"/>
      <c r="I45" s="5"/>
      <c r="J45" s="5"/>
      <c r="K45" s="5"/>
      <c r="L45" s="5"/>
      <c r="M45" s="5"/>
    </row>
    <row r="46" spans="1:13" ht="15">
      <c r="A46" s="47"/>
      <c r="B46" s="446"/>
      <c r="C46" s="446"/>
      <c r="D46" s="446"/>
      <c r="E46" s="446"/>
      <c r="F46" s="446"/>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J27:M27"/>
    <mergeCell ref="J28:M28"/>
    <mergeCell ref="I29:J29"/>
    <mergeCell ref="K29:M29"/>
    <mergeCell ref="A31:B31"/>
    <mergeCell ref="A32:B32"/>
    <mergeCell ref="I32:J32"/>
    <mergeCell ref="M7:M9"/>
    <mergeCell ref="N7:N9"/>
    <mergeCell ref="O7:O9"/>
    <mergeCell ref="E8:E9"/>
    <mergeCell ref="F8:G8"/>
    <mergeCell ref="A10:B10"/>
    <mergeCell ref="A6:B9"/>
    <mergeCell ref="C6:C9"/>
    <mergeCell ref="D6:O6"/>
    <mergeCell ref="D7:D9"/>
    <mergeCell ref="E7:G7"/>
    <mergeCell ref="H7:H9"/>
    <mergeCell ref="I7:I9"/>
    <mergeCell ref="J7:J9"/>
    <mergeCell ref="K7:K9"/>
    <mergeCell ref="L7:L9"/>
    <mergeCell ref="A1:B1"/>
    <mergeCell ref="D1:K1"/>
    <mergeCell ref="D2:K2"/>
    <mergeCell ref="M2:O2"/>
    <mergeCell ref="D3:K3"/>
    <mergeCell ref="M4:O4"/>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3" t="s">
        <v>118</v>
      </c>
      <c r="B1" s="454"/>
      <c r="C1" s="454"/>
    </row>
    <row r="2" spans="1:3" ht="28.5" customHeight="1">
      <c r="A2" s="455" t="s">
        <v>62</v>
      </c>
      <c r="B2" s="456"/>
      <c r="C2" s="99" t="s">
        <v>119</v>
      </c>
    </row>
    <row r="3" spans="1:3" s="101" customFormat="1" ht="11.25" customHeight="1">
      <c r="A3" s="461" t="s">
        <v>64</v>
      </c>
      <c r="B3" s="462"/>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63" t="s">
        <v>132</v>
      </c>
      <c r="B1" s="463"/>
      <c r="C1" s="106"/>
      <c r="D1" s="107" t="s">
        <v>133</v>
      </c>
      <c r="E1" s="107"/>
      <c r="F1" s="107"/>
      <c r="G1" s="107"/>
      <c r="H1" s="107"/>
      <c r="I1" s="107"/>
      <c r="J1" s="108"/>
      <c r="K1" s="109"/>
      <c r="L1" s="110" t="s">
        <v>2</v>
      </c>
      <c r="M1" s="109"/>
      <c r="N1" s="108"/>
      <c r="O1" s="108"/>
      <c r="P1" s="108"/>
    </row>
    <row r="2" spans="1:16" ht="16.5" customHeight="1">
      <c r="A2" s="464" t="s">
        <v>3</v>
      </c>
      <c r="B2" s="464"/>
      <c r="C2" s="464"/>
      <c r="D2" s="465" t="s">
        <v>4</v>
      </c>
      <c r="E2" s="465"/>
      <c r="F2" s="465"/>
      <c r="G2" s="465"/>
      <c r="H2" s="465"/>
      <c r="I2" s="465"/>
      <c r="J2" s="107"/>
      <c r="K2" s="112"/>
      <c r="L2" s="466" t="s">
        <v>5</v>
      </c>
      <c r="M2" s="466"/>
      <c r="N2" s="466"/>
      <c r="O2" s="108"/>
      <c r="P2" s="113"/>
    </row>
    <row r="3" spans="1:16" ht="16.5" customHeight="1">
      <c r="A3" s="464" t="s">
        <v>6</v>
      </c>
      <c r="B3" s="464"/>
      <c r="C3" s="108"/>
      <c r="D3" s="467" t="s">
        <v>7</v>
      </c>
      <c r="E3" s="467"/>
      <c r="F3" s="467"/>
      <c r="G3" s="467"/>
      <c r="H3" s="467"/>
      <c r="I3" s="467"/>
      <c r="J3" s="114"/>
      <c r="K3" s="109"/>
      <c r="L3" s="110" t="s">
        <v>8</v>
      </c>
      <c r="M3" s="109"/>
      <c r="N3" s="108"/>
      <c r="O3" s="108"/>
      <c r="P3" s="115"/>
    </row>
    <row r="4" spans="1:16" ht="16.5" customHeight="1">
      <c r="A4" s="109" t="s">
        <v>9</v>
      </c>
      <c r="B4" s="109"/>
      <c r="C4" s="116"/>
      <c r="D4" s="112"/>
      <c r="E4" s="112"/>
      <c r="F4" s="116"/>
      <c r="G4" s="117"/>
      <c r="H4" s="117"/>
      <c r="I4" s="117"/>
      <c r="J4" s="116"/>
      <c r="K4" s="112"/>
      <c r="L4" s="466" t="s">
        <v>10</v>
      </c>
      <c r="M4" s="466"/>
      <c r="N4" s="466"/>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68" t="s">
        <v>12</v>
      </c>
      <c r="B6" s="469"/>
      <c r="C6" s="474" t="s">
        <v>13</v>
      </c>
      <c r="D6" s="475" t="s">
        <v>135</v>
      </c>
      <c r="E6" s="476"/>
      <c r="F6" s="476"/>
      <c r="G6" s="476"/>
      <c r="H6" s="476"/>
      <c r="I6" s="476"/>
      <c r="J6" s="476"/>
      <c r="K6" s="476"/>
      <c r="L6" s="476"/>
      <c r="M6" s="476"/>
      <c r="N6" s="477"/>
      <c r="O6" s="108"/>
      <c r="P6" s="115"/>
    </row>
    <row r="7" spans="1:16" ht="27" customHeight="1">
      <c r="A7" s="470"/>
      <c r="B7" s="471"/>
      <c r="C7" s="474"/>
      <c r="D7" s="478" t="s">
        <v>136</v>
      </c>
      <c r="E7" s="480" t="s">
        <v>137</v>
      </c>
      <c r="F7" s="481"/>
      <c r="G7" s="482"/>
      <c r="H7" s="478" t="s">
        <v>138</v>
      </c>
      <c r="I7" s="478" t="s">
        <v>18</v>
      </c>
      <c r="J7" s="478" t="s">
        <v>139</v>
      </c>
      <c r="K7" s="478" t="s">
        <v>20</v>
      </c>
      <c r="L7" s="478" t="s">
        <v>21</v>
      </c>
      <c r="M7" s="478" t="s">
        <v>22</v>
      </c>
      <c r="N7" s="483" t="s">
        <v>23</v>
      </c>
      <c r="O7" s="115"/>
      <c r="P7" s="115"/>
    </row>
    <row r="8" spans="1:16" ht="18" customHeight="1">
      <c r="A8" s="470"/>
      <c r="B8" s="471"/>
      <c r="C8" s="474"/>
      <c r="D8" s="478"/>
      <c r="E8" s="484" t="s">
        <v>24</v>
      </c>
      <c r="F8" s="485" t="s">
        <v>25</v>
      </c>
      <c r="G8" s="486"/>
      <c r="H8" s="478"/>
      <c r="I8" s="478"/>
      <c r="J8" s="478"/>
      <c r="K8" s="478"/>
      <c r="L8" s="478"/>
      <c r="M8" s="478"/>
      <c r="N8" s="483"/>
      <c r="O8" s="487"/>
      <c r="P8" s="487"/>
    </row>
    <row r="9" spans="1:16" ht="26.25" customHeight="1">
      <c r="A9" s="472"/>
      <c r="B9" s="473"/>
      <c r="C9" s="474"/>
      <c r="D9" s="479"/>
      <c r="E9" s="479"/>
      <c r="F9" s="122" t="s">
        <v>140</v>
      </c>
      <c r="G9" s="123" t="s">
        <v>141</v>
      </c>
      <c r="H9" s="479"/>
      <c r="I9" s="479"/>
      <c r="J9" s="479"/>
      <c r="K9" s="479"/>
      <c r="L9" s="479"/>
      <c r="M9" s="479"/>
      <c r="N9" s="483"/>
      <c r="O9" s="124"/>
      <c r="P9" s="124"/>
    </row>
    <row r="10" spans="1:16" s="127" customFormat="1" ht="11.25" customHeight="1">
      <c r="A10" s="488" t="s">
        <v>28</v>
      </c>
      <c r="B10" s="489"/>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90" t="s">
        <v>58</v>
      </c>
      <c r="K28" s="490"/>
      <c r="L28" s="490"/>
      <c r="M28" s="490"/>
      <c r="O28" s="141"/>
      <c r="P28" s="141"/>
      <c r="Q28" s="141"/>
      <c r="R28" s="141"/>
      <c r="S28" s="141"/>
      <c r="T28" s="141"/>
      <c r="U28" s="141"/>
      <c r="V28" s="141"/>
      <c r="W28" s="141"/>
    </row>
    <row r="29" spans="1:16" s="148" customFormat="1" ht="21.75" customHeight="1">
      <c r="A29" s="147"/>
      <c r="B29" s="115"/>
      <c r="C29" s="115"/>
      <c r="D29" s="115"/>
      <c r="E29" s="115"/>
      <c r="F29" s="115"/>
      <c r="G29" s="115"/>
      <c r="H29" s="115"/>
      <c r="I29" s="491"/>
      <c r="J29" s="491"/>
      <c r="K29" s="115"/>
      <c r="L29" s="115"/>
      <c r="M29" s="115"/>
      <c r="N29" s="115"/>
      <c r="O29" s="115"/>
      <c r="P29" s="115"/>
    </row>
    <row r="30" spans="1:10" s="148" customFormat="1" ht="21.75" customHeight="1">
      <c r="A30" s="492"/>
      <c r="B30" s="492"/>
      <c r="C30" s="149"/>
      <c r="D30" s="149"/>
      <c r="E30" s="149"/>
      <c r="I30" s="492"/>
      <c r="J30" s="492"/>
    </row>
    <row r="31" spans="1:10" s="148" customFormat="1" ht="21.75" customHeight="1">
      <c r="A31" s="492"/>
      <c r="B31" s="492"/>
      <c r="C31" s="149"/>
      <c r="D31" s="149"/>
      <c r="E31" s="149"/>
      <c r="F31" s="148" t="s">
        <v>59</v>
      </c>
      <c r="I31" s="493"/>
      <c r="J31" s="493"/>
    </row>
    <row r="32" spans="1:10" s="148" customFormat="1" ht="21.75" customHeight="1">
      <c r="A32" s="150"/>
      <c r="B32" s="151"/>
      <c r="C32" s="149"/>
      <c r="D32" s="149" t="s">
        <v>59</v>
      </c>
      <c r="E32" s="149"/>
      <c r="I32" s="492"/>
      <c r="J32" s="492"/>
    </row>
    <row r="33" s="148" customFormat="1" ht="19.5" customHeight="1">
      <c r="A33" s="152"/>
    </row>
    <row r="34" spans="1:13" ht="24" customHeight="1">
      <c r="A34" s="494"/>
      <c r="B34" s="494"/>
      <c r="C34" s="148"/>
      <c r="D34" s="148"/>
      <c r="E34" s="148"/>
      <c r="F34" s="148"/>
      <c r="G34" s="148"/>
      <c r="H34" s="148"/>
      <c r="I34" s="494"/>
      <c r="J34" s="494"/>
      <c r="K34" s="148"/>
      <c r="L34" s="148"/>
      <c r="M34" s="148"/>
    </row>
    <row r="35" spans="1:13" ht="17.25" customHeight="1">
      <c r="A35" s="495"/>
      <c r="B35" s="495"/>
      <c r="C35" s="148"/>
      <c r="D35" s="148"/>
      <c r="E35" s="148"/>
      <c r="F35" s="148"/>
      <c r="G35" s="148"/>
      <c r="H35" s="148"/>
      <c r="I35" s="495"/>
      <c r="J35" s="495"/>
      <c r="K35" s="148"/>
      <c r="L35" s="148"/>
      <c r="M35" s="148"/>
    </row>
    <row r="36" spans="1:13" ht="17.25" customHeight="1">
      <c r="A36" s="495"/>
      <c r="B36" s="495"/>
      <c r="C36" s="148"/>
      <c r="D36" s="148"/>
      <c r="E36" s="148"/>
      <c r="F36" s="148"/>
      <c r="G36" s="148"/>
      <c r="H36" s="148"/>
      <c r="I36" s="495"/>
      <c r="J36" s="495"/>
      <c r="K36" s="148"/>
      <c r="L36" s="148"/>
      <c r="M36" s="148"/>
    </row>
    <row r="37" spans="1:13" ht="17.25" customHeight="1">
      <c r="A37" s="495"/>
      <c r="B37" s="495"/>
      <c r="C37" s="148"/>
      <c r="D37" s="148"/>
      <c r="E37" s="148"/>
      <c r="F37" s="148"/>
      <c r="G37" s="148"/>
      <c r="H37" s="148"/>
      <c r="I37" s="495"/>
      <c r="J37" s="495"/>
      <c r="K37" s="148"/>
      <c r="L37" s="148"/>
      <c r="M37" s="148"/>
    </row>
    <row r="38" spans="1:13" ht="17.25" customHeight="1">
      <c r="A38" s="495"/>
      <c r="B38" s="495"/>
      <c r="C38" s="148"/>
      <c r="D38" s="148"/>
      <c r="E38" s="148"/>
      <c r="F38" s="148"/>
      <c r="G38" s="148"/>
      <c r="H38" s="148"/>
      <c r="I38" s="495"/>
      <c r="J38" s="495"/>
      <c r="K38" s="148"/>
      <c r="L38" s="148"/>
      <c r="M38" s="148"/>
    </row>
    <row r="39" spans="1:13" ht="15">
      <c r="A39" s="152"/>
      <c r="B39" s="148"/>
      <c r="C39" s="148"/>
      <c r="D39" s="148"/>
      <c r="E39" s="148"/>
      <c r="F39" s="148"/>
      <c r="G39" s="148"/>
      <c r="H39" s="148"/>
      <c r="I39" s="495"/>
      <c r="J39" s="495"/>
      <c r="K39" s="148"/>
      <c r="L39" s="148"/>
      <c r="M39" s="148"/>
    </row>
    <row r="40" spans="1:13" ht="15">
      <c r="A40" s="152"/>
      <c r="B40" s="148"/>
      <c r="C40" s="148"/>
      <c r="D40" s="148"/>
      <c r="E40" s="148"/>
      <c r="F40" s="148"/>
      <c r="G40" s="148"/>
      <c r="H40" s="148"/>
      <c r="I40" s="153"/>
      <c r="J40" s="153"/>
      <c r="K40" s="148"/>
      <c r="L40" s="148"/>
      <c r="M40" s="148"/>
    </row>
    <row r="41" spans="1:13" ht="17.25">
      <c r="A41" s="152"/>
      <c r="B41" s="494"/>
      <c r="C41" s="494"/>
      <c r="D41" s="494"/>
      <c r="E41" s="494"/>
      <c r="F41" s="494"/>
      <c r="G41" s="154"/>
      <c r="H41" s="154"/>
      <c r="I41" s="148"/>
      <c r="J41" s="148"/>
      <c r="K41" s="148"/>
      <c r="L41" s="148"/>
      <c r="M41" s="148"/>
    </row>
    <row r="42" spans="1:13" ht="15.75">
      <c r="A42" s="152"/>
      <c r="B42" s="495"/>
      <c r="C42" s="495"/>
      <c r="D42" s="495"/>
      <c r="E42" s="495"/>
      <c r="F42" s="495"/>
      <c r="G42" s="153"/>
      <c r="H42" s="153"/>
      <c r="I42" s="148"/>
      <c r="J42" s="148"/>
      <c r="K42" s="155"/>
      <c r="L42" s="155"/>
      <c r="M42" s="155"/>
    </row>
    <row r="43" spans="1:13" ht="15">
      <c r="A43" s="152"/>
      <c r="B43" s="495"/>
      <c r="C43" s="495"/>
      <c r="D43" s="495"/>
      <c r="E43" s="495"/>
      <c r="F43" s="495"/>
      <c r="G43" s="153"/>
      <c r="H43" s="153"/>
      <c r="I43" s="148"/>
      <c r="J43" s="148"/>
      <c r="K43" s="148"/>
      <c r="L43" s="148"/>
      <c r="M43" s="148"/>
    </row>
    <row r="44" spans="1:13" ht="15">
      <c r="A44" s="152"/>
      <c r="B44" s="495"/>
      <c r="C44" s="495"/>
      <c r="D44" s="495"/>
      <c r="E44" s="495"/>
      <c r="F44" s="495"/>
      <c r="G44" s="153"/>
      <c r="H44" s="153"/>
      <c r="I44" s="148"/>
      <c r="J44" s="148"/>
      <c r="K44" s="148"/>
      <c r="L44" s="148"/>
      <c r="M44" s="148"/>
    </row>
    <row r="45" spans="1:13" ht="15">
      <c r="A45" s="152"/>
      <c r="B45" s="495"/>
      <c r="C45" s="495"/>
      <c r="D45" s="495"/>
      <c r="E45" s="495"/>
      <c r="F45" s="495"/>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B42:F42"/>
    <mergeCell ref="B43:F43"/>
    <mergeCell ref="B44:F44"/>
    <mergeCell ref="B45:F45"/>
    <mergeCell ref="A37:B37"/>
    <mergeCell ref="I37:J37"/>
    <mergeCell ref="A38:B38"/>
    <mergeCell ref="I38:J38"/>
    <mergeCell ref="I39:J39"/>
    <mergeCell ref="B41:F41"/>
    <mergeCell ref="I32:J32"/>
    <mergeCell ref="A34:B34"/>
    <mergeCell ref="I34:J34"/>
    <mergeCell ref="A35:B35"/>
    <mergeCell ref="I35:J35"/>
    <mergeCell ref="A36:B36"/>
    <mergeCell ref="I36:J36"/>
    <mergeCell ref="A10:B10"/>
    <mergeCell ref="J28:M28"/>
    <mergeCell ref="I29:J29"/>
    <mergeCell ref="A30:B30"/>
    <mergeCell ref="I30:J30"/>
    <mergeCell ref="A31:B31"/>
    <mergeCell ref="I31:J31"/>
    <mergeCell ref="L7:L9"/>
    <mergeCell ref="M7:M9"/>
    <mergeCell ref="N7:N9"/>
    <mergeCell ref="E8:E9"/>
    <mergeCell ref="F8:G8"/>
    <mergeCell ref="O8:P8"/>
    <mergeCell ref="L4:N4"/>
    <mergeCell ref="A6:B9"/>
    <mergeCell ref="C6:C9"/>
    <mergeCell ref="D6:N6"/>
    <mergeCell ref="D7:D9"/>
    <mergeCell ref="E7:G7"/>
    <mergeCell ref="H7:H9"/>
    <mergeCell ref="I7:I9"/>
    <mergeCell ref="J7:J9"/>
    <mergeCell ref="K7:K9"/>
    <mergeCell ref="A1:B1"/>
    <mergeCell ref="A2:C2"/>
    <mergeCell ref="D2:I2"/>
    <mergeCell ref="L2:N2"/>
    <mergeCell ref="A3:B3"/>
    <mergeCell ref="D3:I3"/>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6" t="s">
        <v>145</v>
      </c>
      <c r="B1" s="497"/>
      <c r="C1" s="497"/>
    </row>
    <row r="2" spans="1:3" ht="21.75" customHeight="1">
      <c r="A2" s="498" t="s">
        <v>62</v>
      </c>
      <c r="B2" s="499"/>
      <c r="C2" s="157" t="s">
        <v>146</v>
      </c>
    </row>
    <row r="3" spans="1:3" ht="12.75" customHeight="1">
      <c r="A3" s="500" t="s">
        <v>64</v>
      </c>
      <c r="B3" s="501"/>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64" t="s">
        <v>149</v>
      </c>
      <c r="B1" s="464"/>
      <c r="C1" s="176"/>
      <c r="D1" s="465" t="s">
        <v>133</v>
      </c>
      <c r="E1" s="465"/>
      <c r="F1" s="465"/>
      <c r="G1" s="465"/>
      <c r="H1" s="465"/>
      <c r="I1" s="465"/>
      <c r="J1" s="465"/>
      <c r="K1" s="465"/>
      <c r="L1" s="109"/>
      <c r="M1" s="110" t="s">
        <v>150</v>
      </c>
      <c r="N1" s="108"/>
      <c r="O1" s="108"/>
      <c r="P1" s="108"/>
      <c r="Q1" s="108"/>
    </row>
    <row r="2" spans="1:17" ht="23.25" customHeight="1">
      <c r="A2" s="464" t="s">
        <v>3</v>
      </c>
      <c r="B2" s="464"/>
      <c r="C2" s="464"/>
      <c r="D2" s="465" t="s">
        <v>113</v>
      </c>
      <c r="E2" s="465"/>
      <c r="F2" s="465"/>
      <c r="G2" s="465"/>
      <c r="H2" s="465"/>
      <c r="I2" s="465"/>
      <c r="J2" s="465"/>
      <c r="K2" s="465"/>
      <c r="L2" s="112"/>
      <c r="M2" s="112" t="s">
        <v>5</v>
      </c>
      <c r="N2" s="108"/>
      <c r="O2" s="108"/>
      <c r="P2" s="108"/>
      <c r="Q2" s="113"/>
    </row>
    <row r="3" spans="1:17" ht="23.25" customHeight="1">
      <c r="A3" s="464" t="s">
        <v>6</v>
      </c>
      <c r="B3" s="464"/>
      <c r="C3" s="108"/>
      <c r="D3" s="467" t="s">
        <v>114</v>
      </c>
      <c r="E3" s="467"/>
      <c r="F3" s="467"/>
      <c r="G3" s="467"/>
      <c r="H3" s="467"/>
      <c r="I3" s="467"/>
      <c r="J3" s="467"/>
      <c r="K3" s="467"/>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68" t="s">
        <v>12</v>
      </c>
      <c r="B6" s="469"/>
      <c r="C6" s="475" t="s">
        <v>13</v>
      </c>
      <c r="D6" s="475" t="s">
        <v>14</v>
      </c>
      <c r="E6" s="476"/>
      <c r="F6" s="476"/>
      <c r="G6" s="476"/>
      <c r="H6" s="476"/>
      <c r="I6" s="476"/>
      <c r="J6" s="476"/>
      <c r="K6" s="476"/>
      <c r="L6" s="476"/>
      <c r="M6" s="476"/>
      <c r="N6" s="476"/>
      <c r="O6" s="477"/>
      <c r="P6" s="108"/>
      <c r="Q6" s="115"/>
    </row>
    <row r="7" spans="1:17" ht="23.25" customHeight="1">
      <c r="A7" s="470"/>
      <c r="B7" s="471"/>
      <c r="C7" s="474"/>
      <c r="D7" s="502" t="s">
        <v>15</v>
      </c>
      <c r="E7" s="480" t="s">
        <v>16</v>
      </c>
      <c r="F7" s="481"/>
      <c r="G7" s="482"/>
      <c r="H7" s="478" t="s">
        <v>17</v>
      </c>
      <c r="I7" s="478" t="s">
        <v>18</v>
      </c>
      <c r="J7" s="478" t="s">
        <v>139</v>
      </c>
      <c r="K7" s="478" t="s">
        <v>20</v>
      </c>
      <c r="L7" s="478" t="s">
        <v>21</v>
      </c>
      <c r="M7" s="478" t="s">
        <v>22</v>
      </c>
      <c r="N7" s="478" t="s">
        <v>115</v>
      </c>
      <c r="O7" s="478" t="s">
        <v>23</v>
      </c>
      <c r="P7" s="115"/>
      <c r="Q7" s="115"/>
    </row>
    <row r="8" spans="1:17" ht="23.25" customHeight="1">
      <c r="A8" s="470"/>
      <c r="B8" s="471"/>
      <c r="C8" s="474"/>
      <c r="D8" s="502"/>
      <c r="E8" s="484" t="s">
        <v>24</v>
      </c>
      <c r="F8" s="485" t="s">
        <v>25</v>
      </c>
      <c r="G8" s="486"/>
      <c r="H8" s="478"/>
      <c r="I8" s="478"/>
      <c r="J8" s="478"/>
      <c r="K8" s="478"/>
      <c r="L8" s="478"/>
      <c r="M8" s="478"/>
      <c r="N8" s="478"/>
      <c r="O8" s="478"/>
      <c r="P8" s="487"/>
      <c r="Q8" s="487"/>
    </row>
    <row r="9" spans="1:17" ht="23.25" customHeight="1">
      <c r="A9" s="472"/>
      <c r="B9" s="473"/>
      <c r="C9" s="474"/>
      <c r="D9" s="503"/>
      <c r="E9" s="479"/>
      <c r="F9" s="122" t="s">
        <v>26</v>
      </c>
      <c r="G9" s="123" t="s">
        <v>27</v>
      </c>
      <c r="H9" s="479"/>
      <c r="I9" s="479"/>
      <c r="J9" s="479"/>
      <c r="K9" s="479"/>
      <c r="L9" s="479"/>
      <c r="M9" s="479"/>
      <c r="N9" s="479"/>
      <c r="O9" s="479"/>
      <c r="P9" s="124"/>
      <c r="Q9" s="124"/>
    </row>
    <row r="10" spans="1:17" s="179" customFormat="1" ht="23.25" customHeight="1">
      <c r="A10" s="504" t="s">
        <v>28</v>
      </c>
      <c r="B10" s="505"/>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90" t="s">
        <v>58</v>
      </c>
      <c r="K27" s="490"/>
      <c r="L27" s="490"/>
      <c r="M27" s="490"/>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92"/>
      <c r="B29" s="492"/>
      <c r="C29" s="149"/>
      <c r="D29" s="149"/>
      <c r="E29" s="149"/>
      <c r="I29" s="186"/>
      <c r="J29" s="186"/>
    </row>
    <row r="30" spans="1:10" s="148" customFormat="1" ht="31.5" customHeight="1">
      <c r="A30" s="492"/>
      <c r="B30" s="492"/>
      <c r="C30" s="149"/>
      <c r="D30" s="149"/>
      <c r="E30" s="149"/>
      <c r="F30" s="148" t="s">
        <v>59</v>
      </c>
      <c r="I30" s="493"/>
      <c r="J30" s="493"/>
    </row>
    <row r="31" spans="1:10" s="148" customFormat="1" ht="31.5" customHeight="1">
      <c r="A31" s="150"/>
      <c r="B31" s="151"/>
      <c r="C31" s="149"/>
      <c r="D31" s="149" t="s">
        <v>59</v>
      </c>
      <c r="E31" s="149"/>
      <c r="I31" s="492"/>
      <c r="J31" s="492"/>
    </row>
    <row r="32" s="148" customFormat="1" ht="31.5" customHeight="1">
      <c r="A32" s="152"/>
    </row>
    <row r="33" spans="1:13" ht="31.5" customHeight="1">
      <c r="A33" s="494"/>
      <c r="B33" s="494"/>
      <c r="C33" s="148"/>
      <c r="D33" s="148"/>
      <c r="E33" s="148"/>
      <c r="F33" s="148"/>
      <c r="G33" s="148"/>
      <c r="H33" s="148"/>
      <c r="I33" s="494"/>
      <c r="J33" s="494"/>
      <c r="K33" s="148"/>
      <c r="L33" s="148"/>
      <c r="M33" s="148"/>
    </row>
    <row r="34" spans="1:13" ht="31.5" customHeight="1">
      <c r="A34" s="495"/>
      <c r="B34" s="495"/>
      <c r="C34" s="148"/>
      <c r="D34" s="148"/>
      <c r="E34" s="148"/>
      <c r="F34" s="148"/>
      <c r="G34" s="148"/>
      <c r="H34" s="148"/>
      <c r="I34" s="495"/>
      <c r="J34" s="495"/>
      <c r="K34" s="148"/>
      <c r="L34" s="148"/>
      <c r="M34" s="148"/>
    </row>
    <row r="35" spans="1:13" ht="31.5" customHeight="1">
      <c r="A35" s="495"/>
      <c r="B35" s="495"/>
      <c r="C35" s="148"/>
      <c r="D35" s="148"/>
      <c r="E35" s="148"/>
      <c r="F35" s="148"/>
      <c r="G35" s="148"/>
      <c r="H35" s="148"/>
      <c r="I35" s="495"/>
      <c r="J35" s="495"/>
      <c r="K35" s="148"/>
      <c r="L35" s="148"/>
      <c r="M35" s="148"/>
    </row>
    <row r="36" spans="1:13" ht="31.5" customHeight="1">
      <c r="A36" s="495"/>
      <c r="B36" s="495"/>
      <c r="C36" s="148"/>
      <c r="D36" s="148"/>
      <c r="E36" s="148"/>
      <c r="F36" s="148"/>
      <c r="G36" s="148"/>
      <c r="H36" s="148"/>
      <c r="I36" s="495"/>
      <c r="J36" s="495"/>
      <c r="K36" s="148"/>
      <c r="L36" s="148"/>
      <c r="M36" s="148"/>
    </row>
    <row r="37" spans="1:13" ht="31.5" customHeight="1">
      <c r="A37" s="495"/>
      <c r="B37" s="495"/>
      <c r="C37" s="148"/>
      <c r="D37" s="148"/>
      <c r="E37" s="148"/>
      <c r="F37" s="148"/>
      <c r="G37" s="148"/>
      <c r="H37" s="148"/>
      <c r="I37" s="495"/>
      <c r="J37" s="495"/>
      <c r="K37" s="148"/>
      <c r="L37" s="148"/>
      <c r="M37" s="148"/>
    </row>
    <row r="38" spans="1:13" ht="31.5" customHeight="1">
      <c r="A38" s="152"/>
      <c r="B38" s="148"/>
      <c r="C38" s="148"/>
      <c r="D38" s="148"/>
      <c r="E38" s="148"/>
      <c r="F38" s="148"/>
      <c r="G38" s="148"/>
      <c r="H38" s="148"/>
      <c r="I38" s="495"/>
      <c r="J38" s="495"/>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94"/>
      <c r="C40" s="494"/>
      <c r="D40" s="494"/>
      <c r="E40" s="494"/>
      <c r="F40" s="494"/>
      <c r="G40" s="154"/>
      <c r="H40" s="154"/>
      <c r="I40" s="148"/>
      <c r="J40" s="148"/>
      <c r="K40" s="148"/>
      <c r="L40" s="148"/>
      <c r="M40" s="148"/>
    </row>
    <row r="41" spans="1:13" ht="31.5" customHeight="1">
      <c r="A41" s="152"/>
      <c r="B41" s="495"/>
      <c r="C41" s="495"/>
      <c r="D41" s="495"/>
      <c r="E41" s="495"/>
      <c r="F41" s="495"/>
      <c r="G41" s="153"/>
      <c r="H41" s="153"/>
      <c r="I41" s="148"/>
      <c r="J41" s="148"/>
      <c r="K41" s="155"/>
      <c r="L41" s="155"/>
      <c r="M41" s="155"/>
    </row>
    <row r="42" spans="1:13" ht="31.5" customHeight="1">
      <c r="A42" s="152"/>
      <c r="B42" s="495"/>
      <c r="C42" s="495"/>
      <c r="D42" s="495"/>
      <c r="E42" s="495"/>
      <c r="F42" s="495"/>
      <c r="G42" s="153"/>
      <c r="H42" s="153"/>
      <c r="I42" s="148"/>
      <c r="J42" s="148"/>
      <c r="K42" s="148"/>
      <c r="L42" s="148"/>
      <c r="M42" s="148"/>
    </row>
    <row r="43" spans="1:13" ht="31.5" customHeight="1">
      <c r="A43" s="152"/>
      <c r="B43" s="495"/>
      <c r="C43" s="495"/>
      <c r="D43" s="495"/>
      <c r="E43" s="495"/>
      <c r="F43" s="495"/>
      <c r="G43" s="153"/>
      <c r="H43" s="153"/>
      <c r="I43" s="148"/>
      <c r="J43" s="148"/>
      <c r="K43" s="148"/>
      <c r="L43" s="148"/>
      <c r="M43" s="148"/>
    </row>
    <row r="44" spans="1:13" ht="31.5" customHeight="1">
      <c r="A44" s="152"/>
      <c r="B44" s="495"/>
      <c r="C44" s="495"/>
      <c r="D44" s="495"/>
      <c r="E44" s="495"/>
      <c r="F44" s="495"/>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6" t="s">
        <v>151</v>
      </c>
      <c r="B1" s="497"/>
      <c r="C1" s="497"/>
    </row>
    <row r="2" spans="1:3" s="188" customFormat="1" ht="26.25" customHeight="1">
      <c r="A2" s="506" t="s">
        <v>62</v>
      </c>
      <c r="B2" s="507"/>
      <c r="C2" s="187" t="s">
        <v>146</v>
      </c>
    </row>
    <row r="3" spans="1:3" ht="12.75" customHeight="1">
      <c r="A3" s="500" t="s">
        <v>64</v>
      </c>
      <c r="B3" s="501"/>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33">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11" t="s">
        <v>155</v>
      </c>
      <c r="B1" s="512"/>
      <c r="C1" s="192"/>
      <c r="D1" s="513" t="s">
        <v>156</v>
      </c>
      <c r="E1" s="513"/>
      <c r="F1" s="513"/>
      <c r="G1" s="513"/>
      <c r="H1" s="513"/>
      <c r="I1" s="513"/>
      <c r="J1" s="513"/>
      <c r="K1" s="514" t="s">
        <v>2</v>
      </c>
      <c r="L1" s="515"/>
      <c r="M1" s="193"/>
    </row>
    <row r="2" spans="1:13" ht="16.5" customHeight="1">
      <c r="A2" s="464" t="s">
        <v>3</v>
      </c>
      <c r="B2" s="464"/>
      <c r="C2" s="464"/>
      <c r="D2" s="513" t="s">
        <v>157</v>
      </c>
      <c r="E2" s="513"/>
      <c r="F2" s="513"/>
      <c r="G2" s="513"/>
      <c r="H2" s="513"/>
      <c r="I2" s="513"/>
      <c r="J2" s="513"/>
      <c r="K2" s="516" t="s">
        <v>5</v>
      </c>
      <c r="L2" s="517"/>
      <c r="M2" s="193"/>
    </row>
    <row r="3" spans="1:13" ht="16.5" customHeight="1">
      <c r="A3" s="464" t="s">
        <v>6</v>
      </c>
      <c r="B3" s="464"/>
      <c r="C3" s="108"/>
      <c r="D3" s="519" t="s">
        <v>176</v>
      </c>
      <c r="E3" s="519"/>
      <c r="F3" s="519"/>
      <c r="G3" s="519"/>
      <c r="H3" s="519"/>
      <c r="I3" s="519"/>
      <c r="J3" s="519"/>
      <c r="K3" s="514" t="s">
        <v>8</v>
      </c>
      <c r="L3" s="515"/>
      <c r="M3" s="193"/>
    </row>
    <row r="4" spans="1:13" ht="13.5" customHeight="1">
      <c r="A4" s="109" t="s">
        <v>9</v>
      </c>
      <c r="B4" s="109"/>
      <c r="C4" s="116"/>
      <c r="D4" s="196"/>
      <c r="E4" s="196"/>
      <c r="F4" s="197"/>
      <c r="G4" s="197"/>
      <c r="H4" s="197"/>
      <c r="I4" s="197"/>
      <c r="J4" s="197"/>
      <c r="K4" s="516" t="s">
        <v>158</v>
      </c>
      <c r="L4" s="517"/>
      <c r="M4" s="193"/>
    </row>
    <row r="5" spans="1:13" ht="14.25" customHeight="1">
      <c r="A5" s="196"/>
      <c r="B5" s="196" t="s">
        <v>159</v>
      </c>
      <c r="C5" s="196"/>
      <c r="D5" s="196"/>
      <c r="E5" s="196"/>
      <c r="F5" s="196"/>
      <c r="G5" s="196"/>
      <c r="H5" s="196"/>
      <c r="I5" s="196"/>
      <c r="J5" s="196"/>
      <c r="K5" s="520" t="s">
        <v>134</v>
      </c>
      <c r="L5" s="520"/>
      <c r="M5" s="193"/>
    </row>
    <row r="6" spans="1:13" ht="19.5" customHeight="1">
      <c r="A6" s="521" t="s">
        <v>160</v>
      </c>
      <c r="B6" s="522"/>
      <c r="C6" s="527" t="s">
        <v>13</v>
      </c>
      <c r="D6" s="528" t="s">
        <v>161</v>
      </c>
      <c r="E6" s="528"/>
      <c r="F6" s="528"/>
      <c r="G6" s="528"/>
      <c r="H6" s="528"/>
      <c r="I6" s="528"/>
      <c r="J6" s="528"/>
      <c r="K6" s="528"/>
      <c r="L6" s="528"/>
      <c r="M6" s="193"/>
    </row>
    <row r="7" spans="1:13" ht="15" customHeight="1">
      <c r="A7" s="523"/>
      <c r="B7" s="524"/>
      <c r="C7" s="527"/>
      <c r="D7" s="529" t="s">
        <v>162</v>
      </c>
      <c r="E7" s="530"/>
      <c r="F7" s="530"/>
      <c r="G7" s="530"/>
      <c r="H7" s="530"/>
      <c r="I7" s="530"/>
      <c r="J7" s="531"/>
      <c r="K7" s="508" t="s">
        <v>163</v>
      </c>
      <c r="L7" s="508" t="s">
        <v>164</v>
      </c>
      <c r="M7" s="193"/>
    </row>
    <row r="8" spans="1:13" ht="15" customHeight="1">
      <c r="A8" s="523"/>
      <c r="B8" s="524"/>
      <c r="C8" s="527"/>
      <c r="D8" s="536" t="s">
        <v>24</v>
      </c>
      <c r="E8" s="537" t="s">
        <v>25</v>
      </c>
      <c r="F8" s="538"/>
      <c r="G8" s="538"/>
      <c r="H8" s="538"/>
      <c r="I8" s="538"/>
      <c r="J8" s="539"/>
      <c r="K8" s="509"/>
      <c r="L8" s="534"/>
      <c r="M8" s="193"/>
    </row>
    <row r="9" spans="1:13" ht="60.75" customHeight="1">
      <c r="A9" s="525"/>
      <c r="B9" s="526"/>
      <c r="C9" s="527"/>
      <c r="D9" s="536"/>
      <c r="E9" s="198" t="s">
        <v>165</v>
      </c>
      <c r="F9" s="198" t="s">
        <v>166</v>
      </c>
      <c r="G9" s="198" t="s">
        <v>167</v>
      </c>
      <c r="H9" s="198" t="s">
        <v>168</v>
      </c>
      <c r="I9" s="198" t="s">
        <v>169</v>
      </c>
      <c r="J9" s="198" t="s">
        <v>170</v>
      </c>
      <c r="K9" s="510"/>
      <c r="L9" s="535"/>
      <c r="M9" s="193"/>
    </row>
    <row r="10" spans="1:18" s="203" customFormat="1" ht="12" customHeight="1">
      <c r="A10" s="540" t="s">
        <v>64</v>
      </c>
      <c r="B10" s="541"/>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42" t="s">
        <v>172</v>
      </c>
      <c r="C28" s="542"/>
      <c r="D28" s="214"/>
      <c r="E28" s="214"/>
      <c r="F28" s="214"/>
      <c r="G28" s="543" t="s">
        <v>173</v>
      </c>
      <c r="H28" s="543"/>
      <c r="I28" s="543"/>
      <c r="J28" s="543"/>
      <c r="K28" s="543"/>
      <c r="L28" s="543"/>
      <c r="M28" s="193"/>
      <c r="N28" s="193"/>
      <c r="O28" s="193"/>
      <c r="P28" s="193"/>
      <c r="Q28" s="193"/>
      <c r="R28" s="193"/>
    </row>
    <row r="29" spans="1:18" s="172" customFormat="1" ht="15" customHeight="1">
      <c r="A29" s="193"/>
      <c r="B29" s="518" t="s">
        <v>174</v>
      </c>
      <c r="C29" s="518"/>
      <c r="D29" s="214"/>
      <c r="E29" s="214"/>
      <c r="F29" s="214"/>
      <c r="G29" s="543"/>
      <c r="H29" s="543"/>
      <c r="I29" s="543"/>
      <c r="J29" s="543"/>
      <c r="K29" s="543"/>
      <c r="L29" s="543"/>
      <c r="M29" s="193"/>
      <c r="N29" s="193"/>
      <c r="O29" s="193"/>
      <c r="P29" s="193"/>
      <c r="Q29" s="193"/>
      <c r="R29" s="193"/>
    </row>
    <row r="30" spans="1:18" s="172" customFormat="1" ht="15" customHeight="1">
      <c r="A30" s="193"/>
      <c r="B30" s="532"/>
      <c r="C30" s="532"/>
      <c r="D30" s="215"/>
      <c r="E30" s="215"/>
      <c r="F30" s="214"/>
      <c r="G30" s="533"/>
      <c r="H30" s="533"/>
      <c r="I30" s="533"/>
      <c r="J30" s="533"/>
      <c r="K30" s="533"/>
      <c r="L30" s="533"/>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7" t="s">
        <v>175</v>
      </c>
      <c r="C34" s="497"/>
      <c r="D34" s="219"/>
      <c r="E34" s="219"/>
      <c r="F34" s="219"/>
      <c r="G34" s="497" t="s">
        <v>111</v>
      </c>
      <c r="H34" s="497"/>
      <c r="I34" s="497"/>
      <c r="J34" s="497"/>
      <c r="K34" s="497"/>
      <c r="L34" s="497"/>
      <c r="M34" s="152"/>
      <c r="N34" s="152"/>
      <c r="O34" s="152"/>
      <c r="P34" s="152"/>
      <c r="Q34" s="152"/>
      <c r="R34" s="152"/>
    </row>
  </sheetData>
  <sheetProtection/>
  <mergeCells count="27">
    <mergeCell ref="B30:C30"/>
    <mergeCell ref="G30:L30"/>
    <mergeCell ref="B34:C34"/>
    <mergeCell ref="G34:L34"/>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Huu Huy</dc:creator>
  <cp:keywords/>
  <dc:description/>
  <cp:lastModifiedBy>namphuong</cp:lastModifiedBy>
  <cp:lastPrinted>2019-10-23T02:18:57Z</cp:lastPrinted>
  <dcterms:created xsi:type="dcterms:W3CDTF">1996-10-14T23:33:28Z</dcterms:created>
  <dcterms:modified xsi:type="dcterms:W3CDTF">2019-11-29T16:44:27Z</dcterms:modified>
  <cp:category/>
  <cp:version/>
  <cp:contentType/>
  <cp:contentStatus/>
</cp:coreProperties>
</file>